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0"/>
  </bookViews>
  <sheets>
    <sheet name="középfok " sheetId="1" r:id="rId1"/>
    <sheet name="családi" sheetId="2" r:id="rId2"/>
  </sheets>
  <definedNames>
    <definedName name="_xlnm.Print_Area" localSheetId="1">'családi'!$A$1:$AI$6</definedName>
    <definedName name="_xlnm.Print_Area" localSheetId="0">'középfok '!$A$1:$AN$16</definedName>
  </definedNames>
  <calcPr fullCalcOnLoad="1"/>
</workbook>
</file>

<file path=xl/sharedStrings.xml><?xml version="1.0" encoding="utf-8"?>
<sst xmlns="http://schemas.openxmlformats.org/spreadsheetml/2006/main" count="125" uniqueCount="81">
  <si>
    <t>Helyezés</t>
  </si>
  <si>
    <t>ösz pontszám</t>
  </si>
  <si>
    <t>II.</t>
  </si>
  <si>
    <t>csapatnév</t>
  </si>
  <si>
    <t>Szentes Olivér</t>
  </si>
  <si>
    <t>Kőbonzó</t>
  </si>
  <si>
    <t>Heidinger Tibor
Morovik Attila</t>
  </si>
  <si>
    <t>időhiba</t>
  </si>
  <si>
    <t>gödör</t>
  </si>
  <si>
    <t>Versenyző(k)</t>
  </si>
  <si>
    <t>Országos Középfokú
 bajnokság
középfokú A csoport</t>
  </si>
  <si>
    <t>Országos Középfokú
 bajnokság
középfokú B csoport</t>
  </si>
  <si>
    <t>I.</t>
  </si>
  <si>
    <t>időmérő állomás</t>
  </si>
  <si>
    <t>távolságmérés</t>
  </si>
  <si>
    <t>cél</t>
  </si>
  <si>
    <t>összhibapont</t>
  </si>
  <si>
    <t>bója hiba</t>
  </si>
  <si>
    <t>feladat hiba</t>
  </si>
  <si>
    <t xml:space="preserve">bója hiba </t>
  </si>
  <si>
    <t>határkő</t>
  </si>
  <si>
    <t>gödrök</t>
  </si>
  <si>
    <t>jellegfa</t>
  </si>
  <si>
    <t>Versenyzők</t>
  </si>
  <si>
    <t>Csókási család</t>
  </si>
  <si>
    <t>Szuper négyes</t>
  </si>
  <si>
    <t>Látrányiné Halász Ágnes
Látrányi Zsolt
Látrányi Dániel
Látrányi Bálint</t>
  </si>
  <si>
    <t>szikla</t>
  </si>
  <si>
    <t>50 perc</t>
  </si>
  <si>
    <t>80 perc</t>
  </si>
  <si>
    <t>Gazdag család</t>
  </si>
  <si>
    <t>Gazdag László
Gazdag Lászlóné</t>
  </si>
  <si>
    <t>Szaszó</t>
  </si>
  <si>
    <t>Szonda Ferenc
Szabó József
Szabó Józsefné</t>
  </si>
  <si>
    <t>Budapesti Tájékozódási
 Túrabajnokság
családi kategória</t>
  </si>
  <si>
    <t>Mozgó Bója</t>
  </si>
  <si>
    <t>Németh Gábor
Németh Krisztina</t>
  </si>
  <si>
    <t xml:space="preserve">Csókási Zsolt
Csókásiné Oláh Andrea
</t>
  </si>
  <si>
    <t>térkép rajt</t>
  </si>
  <si>
    <t>bokrok</t>
  </si>
  <si>
    <t>tank beálló</t>
  </si>
  <si>
    <t>kút</t>
  </si>
  <si>
    <t>töltés</t>
  </si>
  <si>
    <t>115 m</t>
  </si>
  <si>
    <t>irányszög mérés</t>
  </si>
  <si>
    <r>
      <t>142</t>
    </r>
    <r>
      <rPr>
        <b/>
        <vertAlign val="superscript"/>
        <sz val="10"/>
        <rFont val="Times New Roman"/>
        <family val="1"/>
      </rPr>
      <t>o</t>
    </r>
  </si>
  <si>
    <t>horhos</t>
  </si>
  <si>
    <t>kidőlt fa</t>
  </si>
  <si>
    <t>kerüet mérés</t>
  </si>
  <si>
    <t>71 m</t>
  </si>
  <si>
    <t>gödör bokorral</t>
  </si>
  <si>
    <t>meg van</t>
  </si>
  <si>
    <t>130 perc</t>
  </si>
  <si>
    <t>irányfésű</t>
  </si>
  <si>
    <t>térkép cél</t>
  </si>
  <si>
    <t>középső 
bója</t>
  </si>
  <si>
    <r>
      <t>T</t>
    </r>
    <r>
      <rPr>
        <b/>
        <vertAlign val="subscript"/>
        <sz val="11"/>
        <rFont val="Times New Roman"/>
        <family val="1"/>
      </rPr>
      <t>cél</t>
    </r>
  </si>
  <si>
    <r>
      <t>T</t>
    </r>
    <r>
      <rPr>
        <b/>
        <vertAlign val="subscript"/>
        <sz val="11"/>
        <rFont val="Times New Roman"/>
        <family val="1"/>
      </rPr>
      <t>rajt</t>
    </r>
  </si>
  <si>
    <t>Demeter</t>
  </si>
  <si>
    <t>Jakab Albert 
Jakab Éva
Babik Péter</t>
  </si>
  <si>
    <t>szikla teteje</t>
  </si>
  <si>
    <r>
      <t>196</t>
    </r>
    <r>
      <rPr>
        <b/>
        <vertAlign val="superscript"/>
        <sz val="11"/>
        <rFont val="Times New Roman"/>
        <family val="1"/>
      </rPr>
      <t>o</t>
    </r>
  </si>
  <si>
    <t>bokor</t>
  </si>
  <si>
    <t>épület rom</t>
  </si>
  <si>
    <t>rókavár</t>
  </si>
  <si>
    <r>
      <t>142</t>
    </r>
    <r>
      <rPr>
        <b/>
        <vertAlign val="superscript"/>
        <sz val="11"/>
        <rFont val="Times New Roman"/>
        <family val="1"/>
      </rPr>
      <t>o</t>
    </r>
  </si>
  <si>
    <t>kerület mérés</t>
  </si>
  <si>
    <t>135 perc</t>
  </si>
  <si>
    <t>Maci</t>
  </si>
  <si>
    <t>Varga F. Zoltán
Varga Dóra
Varga Marcell</t>
  </si>
  <si>
    <t>Marx István</t>
  </si>
  <si>
    <t>MVM-5</t>
  </si>
  <si>
    <t>Dr. Kozubovics Dana
Batyocseva Natasa</t>
  </si>
  <si>
    <t>Gejza</t>
  </si>
  <si>
    <t>Szádeczky-Kardoss Géza
Kurucz Klára</t>
  </si>
  <si>
    <t>Cukormáz</t>
  </si>
  <si>
    <t>Hornyák Orsolya
Bek Mirabella</t>
  </si>
  <si>
    <t>C kategória</t>
  </si>
  <si>
    <t>Márik Tibor
Szuromi Dótra</t>
  </si>
  <si>
    <t>AriSanyi</t>
  </si>
  <si>
    <t>Komoriné Z. Aranka 
Komori Sándor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</si>
</sst>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12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textRotation="90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textRotation="90" wrapText="1"/>
    </xf>
    <xf numFmtId="0" fontId="4" fillId="33" borderId="20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textRotation="90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textRotation="90" wrapText="1"/>
    </xf>
    <xf numFmtId="0" fontId="4" fillId="42" borderId="18" xfId="0" applyFont="1" applyFill="1" applyBorder="1" applyAlignment="1">
      <alignment horizontal="center" textRotation="90" wrapText="1"/>
    </xf>
    <xf numFmtId="0" fontId="4" fillId="43" borderId="31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0" fontId="6" fillId="45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2" fontId="4" fillId="4" borderId="32" xfId="0" applyNumberFormat="1" applyFont="1" applyFill="1" applyBorder="1" applyAlignment="1">
      <alignment horizontal="center" vertical="center"/>
    </xf>
    <xf numFmtId="2" fontId="4" fillId="4" borderId="33" xfId="0" applyNumberFormat="1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horizontal="center" vertical="center"/>
    </xf>
    <xf numFmtId="0" fontId="49" fillId="4" borderId="28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vertical="center" wrapText="1"/>
    </xf>
    <xf numFmtId="0" fontId="49" fillId="22" borderId="13" xfId="0" applyFont="1" applyFill="1" applyBorder="1" applyAlignment="1">
      <alignment horizontal="center" vertical="center" wrapText="1"/>
    </xf>
    <xf numFmtId="0" fontId="49" fillId="22" borderId="15" xfId="0" applyFont="1" applyFill="1" applyBorder="1" applyAlignment="1">
      <alignment vertical="center" wrapText="1"/>
    </xf>
    <xf numFmtId="0" fontId="4" fillId="46" borderId="12" xfId="0" applyFont="1" applyFill="1" applyBorder="1" applyAlignment="1">
      <alignment horizontal="center" vertical="center" textRotation="90" wrapText="1"/>
    </xf>
    <xf numFmtId="0" fontId="4" fillId="47" borderId="17" xfId="0" applyFont="1" applyFill="1" applyBorder="1" applyAlignment="1">
      <alignment horizontal="center" textRotation="90" wrapText="1"/>
    </xf>
    <xf numFmtId="0" fontId="4" fillId="22" borderId="18" xfId="0" applyFont="1" applyFill="1" applyBorder="1" applyAlignment="1">
      <alignment horizontal="center" textRotation="90" wrapText="1"/>
    </xf>
    <xf numFmtId="0" fontId="49" fillId="4" borderId="16" xfId="0" applyFont="1" applyFill="1" applyBorder="1" applyAlignment="1">
      <alignment vertical="center" wrapText="1"/>
    </xf>
    <xf numFmtId="2" fontId="4" fillId="4" borderId="3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9" fillId="36" borderId="36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/>
    </xf>
    <xf numFmtId="2" fontId="4" fillId="4" borderId="38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textRotation="90" wrapText="1"/>
    </xf>
    <xf numFmtId="0" fontId="4" fillId="49" borderId="18" xfId="0" applyFont="1" applyFill="1" applyBorder="1" applyAlignment="1">
      <alignment horizontal="center" textRotation="90" wrapText="1"/>
    </xf>
    <xf numFmtId="0" fontId="4" fillId="49" borderId="16" xfId="0" applyFont="1" applyFill="1" applyBorder="1" applyAlignment="1">
      <alignment horizontal="center" vertical="center" wrapText="1"/>
    </xf>
    <xf numFmtId="0" fontId="4" fillId="49" borderId="13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2" fontId="4" fillId="22" borderId="42" xfId="0" applyNumberFormat="1" applyFont="1" applyFill="1" applyBorder="1" applyAlignment="1">
      <alignment horizontal="center" vertical="center"/>
    </xf>
    <xf numFmtId="2" fontId="4" fillId="22" borderId="43" xfId="0" applyNumberFormat="1" applyFont="1" applyFill="1" applyBorder="1" applyAlignment="1">
      <alignment horizontal="center" vertical="center"/>
    </xf>
    <xf numFmtId="2" fontId="4" fillId="22" borderId="44" xfId="0" applyNumberFormat="1" applyFont="1" applyFill="1" applyBorder="1" applyAlignment="1">
      <alignment horizontal="center" vertical="center"/>
    </xf>
    <xf numFmtId="2" fontId="4" fillId="22" borderId="45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8" fontId="4" fillId="44" borderId="12" xfId="0" applyNumberFormat="1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4" fillId="52" borderId="30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/>
    </xf>
    <xf numFmtId="0" fontId="5" fillId="22" borderId="46" xfId="0" applyFont="1" applyFill="1" applyBorder="1" applyAlignment="1">
      <alignment/>
    </xf>
    <xf numFmtId="0" fontId="5" fillId="0" borderId="47" xfId="0" applyFont="1" applyBorder="1" applyAlignment="1">
      <alignment/>
    </xf>
    <xf numFmtId="0" fontId="4" fillId="36" borderId="4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/>
    </xf>
    <xf numFmtId="2" fontId="4" fillId="22" borderId="49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4" fillId="6" borderId="3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22" borderId="52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textRotation="90" wrapText="1"/>
    </xf>
    <xf numFmtId="0" fontId="4" fillId="4" borderId="53" xfId="0" applyFont="1" applyFill="1" applyBorder="1" applyAlignment="1">
      <alignment horizontal="center" textRotation="90"/>
    </xf>
    <xf numFmtId="0" fontId="4" fillId="22" borderId="46" xfId="0" applyFont="1" applyFill="1" applyBorder="1" applyAlignment="1">
      <alignment horizontal="center" textRotation="90" wrapText="1"/>
    </xf>
    <xf numFmtId="0" fontId="4" fillId="22" borderId="53" xfId="0" applyFont="1" applyFill="1" applyBorder="1" applyAlignment="1">
      <alignment horizontal="center" textRotation="90"/>
    </xf>
    <xf numFmtId="0" fontId="4" fillId="47" borderId="16" xfId="0" applyFont="1" applyFill="1" applyBorder="1" applyAlignment="1">
      <alignment horizontal="center" textRotation="90" wrapText="1"/>
    </xf>
    <xf numFmtId="0" fontId="5" fillId="22" borderId="54" xfId="0" applyFont="1" applyFill="1" applyBorder="1" applyAlignment="1">
      <alignment horizontal="center" textRotation="90" wrapText="1"/>
    </xf>
    <xf numFmtId="0" fontId="4" fillId="53" borderId="30" xfId="0" applyFont="1" applyFill="1" applyBorder="1" applyAlignment="1">
      <alignment horizontal="center" textRotation="90" wrapText="1"/>
    </xf>
    <xf numFmtId="0" fontId="5" fillId="6" borderId="55" xfId="0" applyFont="1" applyFill="1" applyBorder="1" applyAlignment="1">
      <alignment horizontal="center" textRotation="90" wrapText="1"/>
    </xf>
    <xf numFmtId="0" fontId="4" fillId="4" borderId="46" xfId="0" applyFont="1" applyFill="1" applyBorder="1" applyAlignment="1">
      <alignment textRotation="90" wrapText="1"/>
    </xf>
    <xf numFmtId="0" fontId="4" fillId="4" borderId="33" xfId="0" applyFont="1" applyFill="1" applyBorder="1" applyAlignment="1">
      <alignment textRotation="90"/>
    </xf>
    <xf numFmtId="0" fontId="4" fillId="41" borderId="16" xfId="0" applyFont="1" applyFill="1" applyBorder="1" applyAlignment="1">
      <alignment horizontal="center" textRotation="90" wrapText="1"/>
    </xf>
    <xf numFmtId="0" fontId="5" fillId="42" borderId="54" xfId="0" applyFont="1" applyFill="1" applyBorder="1" applyAlignment="1">
      <alignment horizontal="center" textRotation="90" wrapText="1"/>
    </xf>
    <xf numFmtId="0" fontId="4" fillId="54" borderId="30" xfId="0" applyFont="1" applyFill="1" applyBorder="1" applyAlignment="1">
      <alignment horizontal="center" textRotation="90" wrapText="1"/>
    </xf>
    <xf numFmtId="0" fontId="5" fillId="22" borderId="55" xfId="0" applyFont="1" applyFill="1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zoomScale="90" zoomScaleNormal="90" zoomScaleSheetLayoutView="90" zoomScalePageLayoutView="80" workbookViewId="0" topLeftCell="A1">
      <selection activeCell="B18" sqref="B18"/>
    </sheetView>
  </sheetViews>
  <sheetFormatPr defaultColWidth="9.140625" defaultRowHeight="12.75"/>
  <cols>
    <col min="1" max="1" width="10.57421875" style="0" customWidth="1"/>
    <col min="2" max="2" width="21.28125" style="0" customWidth="1"/>
    <col min="3" max="3" width="22.00390625" style="0" customWidth="1"/>
    <col min="4" max="4" width="5.28125" style="0" customWidth="1"/>
    <col min="5" max="6" width="4.140625" style="0" bestFit="1" customWidth="1"/>
    <col min="7" max="7" width="5.28125" style="0" bestFit="1" customWidth="1"/>
    <col min="8" max="8" width="4.7109375" style="0" bestFit="1" customWidth="1"/>
    <col min="9" max="9" width="4.7109375" style="0" customWidth="1"/>
    <col min="10" max="10" width="6.00390625" style="0" customWidth="1"/>
    <col min="11" max="11" width="5.140625" style="0" customWidth="1"/>
    <col min="12" max="12" width="4.7109375" style="0" bestFit="1" customWidth="1"/>
    <col min="13" max="14" width="4.28125" style="0" customWidth="1"/>
    <col min="15" max="16" width="5.8515625" style="0" customWidth="1"/>
    <col min="17" max="17" width="8.00390625" style="0" bestFit="1" customWidth="1"/>
    <col min="18" max="18" width="5.7109375" style="0" customWidth="1"/>
    <col min="19" max="19" width="4.7109375" style="0" bestFit="1" customWidth="1"/>
    <col min="20" max="20" width="5.28125" style="0" customWidth="1"/>
    <col min="21" max="21" width="6.7109375" style="0" bestFit="1" customWidth="1"/>
    <col min="22" max="22" width="5.28125" style="0" bestFit="1" customWidth="1"/>
    <col min="23" max="23" width="4.00390625" style="0" customWidth="1"/>
    <col min="24" max="24" width="4.8515625" style="0" bestFit="1" customWidth="1"/>
    <col min="25" max="25" width="5.28125" style="0" customWidth="1"/>
    <col min="26" max="27" width="4.140625" style="0" customWidth="1"/>
    <col min="28" max="28" width="4.57421875" style="0" bestFit="1" customWidth="1"/>
    <col min="29" max="29" width="5.57421875" style="0" bestFit="1" customWidth="1"/>
    <col min="30" max="30" width="8.8515625" style="0" bestFit="1" customWidth="1"/>
    <col min="31" max="31" width="4.28125" style="0" customWidth="1"/>
    <col min="32" max="32" width="5.28125" style="0" customWidth="1"/>
    <col min="33" max="33" width="9.140625" style="0" bestFit="1" customWidth="1"/>
    <col min="34" max="34" width="7.421875" style="0" customWidth="1"/>
    <col min="35" max="35" width="7.28125" style="0" customWidth="1"/>
    <col min="36" max="36" width="6.7109375" style="0" customWidth="1"/>
    <col min="37" max="37" width="7.8515625" style="0" customWidth="1"/>
    <col min="38" max="38" width="3.57421875" style="0" customWidth="1"/>
    <col min="39" max="40" width="9.421875" style="0" bestFit="1" customWidth="1"/>
  </cols>
  <sheetData>
    <row r="1" spans="1:40" ht="67.5" customHeight="1" thickBot="1">
      <c r="A1" s="2" t="s">
        <v>0</v>
      </c>
      <c r="B1" s="3" t="s">
        <v>3</v>
      </c>
      <c r="C1" s="4" t="s">
        <v>9</v>
      </c>
      <c r="D1" s="4" t="s">
        <v>57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3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 t="s">
        <v>56</v>
      </c>
      <c r="AG1" s="4"/>
      <c r="AH1" s="134" t="s">
        <v>19</v>
      </c>
      <c r="AI1" s="63"/>
      <c r="AJ1" s="95"/>
      <c r="AK1" s="136" t="s">
        <v>1</v>
      </c>
      <c r="AL1" s="10"/>
      <c r="AM1" s="130" t="s">
        <v>10</v>
      </c>
      <c r="AN1" s="132" t="s">
        <v>11</v>
      </c>
    </row>
    <row r="2" spans="1:40" ht="102.75" customHeight="1" thickBot="1">
      <c r="A2" s="12"/>
      <c r="B2" s="13"/>
      <c r="C2" s="14"/>
      <c r="D2" s="62" t="s">
        <v>38</v>
      </c>
      <c r="E2" s="62" t="s">
        <v>39</v>
      </c>
      <c r="F2" s="62" t="s">
        <v>60</v>
      </c>
      <c r="G2" s="35" t="s">
        <v>44</v>
      </c>
      <c r="H2" s="62" t="s">
        <v>27</v>
      </c>
      <c r="I2" s="90" t="s">
        <v>53</v>
      </c>
      <c r="J2" s="62" t="s">
        <v>40</v>
      </c>
      <c r="K2" s="62" t="s">
        <v>40</v>
      </c>
      <c r="L2" s="62" t="s">
        <v>62</v>
      </c>
      <c r="M2" s="62" t="s">
        <v>63</v>
      </c>
      <c r="N2" s="62" t="s">
        <v>8</v>
      </c>
      <c r="O2" s="62" t="s">
        <v>41</v>
      </c>
      <c r="P2" s="62" t="s">
        <v>8</v>
      </c>
      <c r="Q2" s="33" t="s">
        <v>13</v>
      </c>
      <c r="R2" s="62" t="s">
        <v>64</v>
      </c>
      <c r="S2" s="62" t="s">
        <v>8</v>
      </c>
      <c r="T2" s="62" t="s">
        <v>8</v>
      </c>
      <c r="U2" s="35" t="s">
        <v>14</v>
      </c>
      <c r="V2" s="35" t="s">
        <v>44</v>
      </c>
      <c r="W2" s="62" t="s">
        <v>22</v>
      </c>
      <c r="X2" s="62" t="s">
        <v>8</v>
      </c>
      <c r="Y2" s="62" t="s">
        <v>46</v>
      </c>
      <c r="Z2" s="62" t="s">
        <v>8</v>
      </c>
      <c r="AA2" s="62" t="s">
        <v>8</v>
      </c>
      <c r="AB2" s="62" t="s">
        <v>47</v>
      </c>
      <c r="AC2" s="35" t="s">
        <v>66</v>
      </c>
      <c r="AD2" s="35" t="s">
        <v>20</v>
      </c>
      <c r="AE2" s="62" t="s">
        <v>62</v>
      </c>
      <c r="AF2" s="62" t="s">
        <v>54</v>
      </c>
      <c r="AG2" s="33" t="s">
        <v>15</v>
      </c>
      <c r="AH2" s="135"/>
      <c r="AI2" s="64" t="s">
        <v>7</v>
      </c>
      <c r="AJ2" s="96" t="s">
        <v>18</v>
      </c>
      <c r="AK2" s="137"/>
      <c r="AL2" s="10"/>
      <c r="AM2" s="131"/>
      <c r="AN2" s="133"/>
    </row>
    <row r="3" spans="1:40" ht="24" customHeight="1" thickBot="1">
      <c r="A3" s="107"/>
      <c r="B3" s="108"/>
      <c r="C3" s="109"/>
      <c r="D3" s="109"/>
      <c r="E3" s="109"/>
      <c r="F3" s="109"/>
      <c r="G3" s="110" t="s">
        <v>61</v>
      </c>
      <c r="H3" s="109"/>
      <c r="I3" s="111"/>
      <c r="J3" s="109"/>
      <c r="K3" s="109"/>
      <c r="L3" s="109"/>
      <c r="M3" s="109"/>
      <c r="N3" s="109"/>
      <c r="O3" s="109"/>
      <c r="P3" s="109"/>
      <c r="Q3" s="112" t="s">
        <v>29</v>
      </c>
      <c r="R3" s="109"/>
      <c r="S3" s="109"/>
      <c r="T3" s="109"/>
      <c r="U3" s="110" t="s">
        <v>43</v>
      </c>
      <c r="V3" s="110" t="s">
        <v>65</v>
      </c>
      <c r="W3" s="109"/>
      <c r="X3" s="109"/>
      <c r="Y3" s="109"/>
      <c r="Z3" s="109"/>
      <c r="AA3" s="109"/>
      <c r="AB3" s="109"/>
      <c r="AC3" s="110" t="s">
        <v>49</v>
      </c>
      <c r="AD3" s="110" t="s">
        <v>51</v>
      </c>
      <c r="AE3" s="109"/>
      <c r="AF3" s="109"/>
      <c r="AG3" s="113" t="s">
        <v>67</v>
      </c>
      <c r="AH3" s="114"/>
      <c r="AI3" s="114"/>
      <c r="AJ3" s="115"/>
      <c r="AK3" s="116"/>
      <c r="AL3" s="10"/>
      <c r="AM3" s="117"/>
      <c r="AN3" s="118"/>
    </row>
    <row r="4" spans="1:40" ht="42.75">
      <c r="A4" s="20" t="s">
        <v>12</v>
      </c>
      <c r="B4" s="88" t="s">
        <v>58</v>
      </c>
      <c r="C4" s="89" t="s">
        <v>59</v>
      </c>
      <c r="D4" s="91">
        <v>0</v>
      </c>
      <c r="E4" s="91">
        <v>0</v>
      </c>
      <c r="F4" s="91">
        <v>0</v>
      </c>
      <c r="G4" s="36">
        <v>0</v>
      </c>
      <c r="H4" s="26">
        <v>0</v>
      </c>
      <c r="I4" s="3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9">
        <v>56</v>
      </c>
      <c r="R4" s="26">
        <v>0</v>
      </c>
      <c r="S4" s="26">
        <v>0</v>
      </c>
      <c r="T4" s="26">
        <v>0</v>
      </c>
      <c r="U4" s="36">
        <v>0</v>
      </c>
      <c r="V4" s="3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36">
        <v>0</v>
      </c>
      <c r="AD4" s="36">
        <v>0</v>
      </c>
      <c r="AE4" s="26">
        <v>0</v>
      </c>
      <c r="AF4" s="26">
        <v>0</v>
      </c>
      <c r="AG4" s="29">
        <v>0</v>
      </c>
      <c r="AH4" s="8">
        <f>SUM(D4:AG4)-AI4-AJ4</f>
        <v>0</v>
      </c>
      <c r="AI4" s="8">
        <f>Q4+AG4</f>
        <v>56</v>
      </c>
      <c r="AJ4" s="97">
        <f>G4+U4+I4+V4+AC4+AD4</f>
        <v>0</v>
      </c>
      <c r="AK4" s="126">
        <f>SUM(D4:AG4)</f>
        <v>56</v>
      </c>
      <c r="AL4" s="119"/>
      <c r="AM4" s="50"/>
      <c r="AN4" s="103"/>
    </row>
    <row r="5" spans="1:40" ht="30.75" customHeight="1">
      <c r="A5" s="21" t="s">
        <v>2</v>
      </c>
      <c r="B5" s="47"/>
      <c r="C5" s="59" t="s">
        <v>4</v>
      </c>
      <c r="D5" s="5">
        <v>0</v>
      </c>
      <c r="E5" s="5">
        <v>0</v>
      </c>
      <c r="F5" s="5">
        <v>0</v>
      </c>
      <c r="G5" s="37">
        <v>0</v>
      </c>
      <c r="H5" s="5">
        <v>0</v>
      </c>
      <c r="I5" s="37">
        <v>0</v>
      </c>
      <c r="J5" s="5">
        <v>0</v>
      </c>
      <c r="K5" s="5">
        <v>0</v>
      </c>
      <c r="L5" s="5">
        <v>60</v>
      </c>
      <c r="M5" s="5">
        <v>0</v>
      </c>
      <c r="N5" s="5">
        <v>0</v>
      </c>
      <c r="O5" s="5">
        <v>0</v>
      </c>
      <c r="P5" s="5">
        <v>0</v>
      </c>
      <c r="Q5" s="30">
        <v>0</v>
      </c>
      <c r="R5" s="5">
        <v>0</v>
      </c>
      <c r="S5" s="5">
        <v>0</v>
      </c>
      <c r="T5" s="5">
        <v>0</v>
      </c>
      <c r="U5" s="37">
        <v>0</v>
      </c>
      <c r="V5" s="37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37">
        <v>0</v>
      </c>
      <c r="AD5" s="37">
        <v>0</v>
      </c>
      <c r="AE5" s="5">
        <v>0</v>
      </c>
      <c r="AF5" s="5">
        <v>0</v>
      </c>
      <c r="AG5" s="30">
        <v>0</v>
      </c>
      <c r="AH5" s="9">
        <f aca="true" t="shared" si="0" ref="AH5:AH16">SUM(D5:AG5)-AI5-AJ5</f>
        <v>60</v>
      </c>
      <c r="AI5" s="9">
        <f>Q5+AG5</f>
        <v>0</v>
      </c>
      <c r="AJ5" s="98">
        <f>G5+U5+I5+V5+AC5+AD5</f>
        <v>0</v>
      </c>
      <c r="AK5" s="127">
        <f>SUM(D5:AG5)</f>
        <v>60</v>
      </c>
      <c r="AL5" s="71"/>
      <c r="AM5" s="51">
        <v>100.35</v>
      </c>
      <c r="AN5" s="104"/>
    </row>
    <row r="6" spans="1:40" ht="33" customHeight="1">
      <c r="A6" s="21" t="s">
        <v>2</v>
      </c>
      <c r="B6" s="60" t="s">
        <v>5</v>
      </c>
      <c r="C6" s="61" t="s">
        <v>6</v>
      </c>
      <c r="D6" s="5">
        <v>0</v>
      </c>
      <c r="E6" s="5">
        <v>0</v>
      </c>
      <c r="F6" s="5">
        <v>0</v>
      </c>
      <c r="G6" s="37">
        <v>0</v>
      </c>
      <c r="H6" s="5">
        <v>0</v>
      </c>
      <c r="I6" s="37">
        <v>0</v>
      </c>
      <c r="J6" s="5">
        <v>0</v>
      </c>
      <c r="K6" s="5">
        <v>0</v>
      </c>
      <c r="L6" s="5">
        <v>60</v>
      </c>
      <c r="M6" s="5">
        <v>0</v>
      </c>
      <c r="N6" s="5">
        <v>0</v>
      </c>
      <c r="O6" s="5">
        <v>0</v>
      </c>
      <c r="P6" s="5">
        <v>0</v>
      </c>
      <c r="Q6" s="30">
        <v>0</v>
      </c>
      <c r="R6" s="5">
        <v>0</v>
      </c>
      <c r="S6" s="5">
        <v>0</v>
      </c>
      <c r="T6" s="5">
        <v>0</v>
      </c>
      <c r="U6" s="37">
        <v>0</v>
      </c>
      <c r="V6" s="37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37">
        <v>0</v>
      </c>
      <c r="AD6" s="37">
        <v>0</v>
      </c>
      <c r="AE6" s="5">
        <v>0</v>
      </c>
      <c r="AF6" s="5">
        <v>0</v>
      </c>
      <c r="AG6" s="30">
        <v>0</v>
      </c>
      <c r="AH6" s="9">
        <f t="shared" si="0"/>
        <v>60</v>
      </c>
      <c r="AI6" s="9">
        <f aca="true" t="shared" si="1" ref="AI6:AI12">Q6+AG6</f>
        <v>0</v>
      </c>
      <c r="AJ6" s="98">
        <f aca="true" t="shared" si="2" ref="AJ6:AJ12">G6+U6+I6+V6+AC6+AD6</f>
        <v>0</v>
      </c>
      <c r="AK6" s="127">
        <f aca="true" t="shared" si="3" ref="AK6:AK16">SUM(D6:AG6)</f>
        <v>60</v>
      </c>
      <c r="AL6" s="71"/>
      <c r="AM6" s="52"/>
      <c r="AN6" s="105">
        <v>102.45</v>
      </c>
    </row>
    <row r="7" spans="1:40" ht="30.75" customHeight="1">
      <c r="A7" s="22">
        <v>4</v>
      </c>
      <c r="B7" s="5" t="s">
        <v>35</v>
      </c>
      <c r="C7" s="93" t="s">
        <v>36</v>
      </c>
      <c r="D7" s="5">
        <v>0</v>
      </c>
      <c r="E7" s="5">
        <v>0</v>
      </c>
      <c r="F7" s="5">
        <v>0</v>
      </c>
      <c r="G7" s="37">
        <v>0</v>
      </c>
      <c r="H7" s="5">
        <v>0</v>
      </c>
      <c r="I7" s="37">
        <v>0</v>
      </c>
      <c r="J7" s="5">
        <v>0</v>
      </c>
      <c r="K7" s="5">
        <v>0</v>
      </c>
      <c r="L7" s="5">
        <v>60</v>
      </c>
      <c r="M7" s="5">
        <v>0</v>
      </c>
      <c r="N7" s="5">
        <v>0</v>
      </c>
      <c r="O7" s="5">
        <v>0</v>
      </c>
      <c r="P7" s="5">
        <v>0</v>
      </c>
      <c r="Q7" s="30">
        <v>12</v>
      </c>
      <c r="R7" s="5">
        <v>0</v>
      </c>
      <c r="S7" s="5">
        <v>0</v>
      </c>
      <c r="T7" s="5">
        <v>0</v>
      </c>
      <c r="U7" s="37">
        <v>5</v>
      </c>
      <c r="V7" s="37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37">
        <v>0</v>
      </c>
      <c r="AD7" s="37">
        <v>0</v>
      </c>
      <c r="AE7" s="5">
        <v>0</v>
      </c>
      <c r="AF7" s="5">
        <v>0</v>
      </c>
      <c r="AG7" s="30">
        <v>0</v>
      </c>
      <c r="AH7" s="9">
        <f t="shared" si="0"/>
        <v>60</v>
      </c>
      <c r="AI7" s="9">
        <f t="shared" si="1"/>
        <v>12</v>
      </c>
      <c r="AJ7" s="98">
        <f t="shared" si="2"/>
        <v>5</v>
      </c>
      <c r="AK7" s="127">
        <f t="shared" si="3"/>
        <v>77</v>
      </c>
      <c r="AL7" s="71"/>
      <c r="AM7" s="52"/>
      <c r="AN7" s="105"/>
    </row>
    <row r="8" spans="1:40" ht="45">
      <c r="A8" s="22">
        <v>5</v>
      </c>
      <c r="B8" s="54" t="s">
        <v>68</v>
      </c>
      <c r="C8" s="56" t="s">
        <v>69</v>
      </c>
      <c r="D8" s="5">
        <v>0</v>
      </c>
      <c r="E8" s="5">
        <v>0</v>
      </c>
      <c r="F8" s="5">
        <v>60</v>
      </c>
      <c r="G8" s="37">
        <v>0</v>
      </c>
      <c r="H8" s="5">
        <v>0</v>
      </c>
      <c r="I8" s="37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30">
        <v>0</v>
      </c>
      <c r="R8" s="5">
        <v>0</v>
      </c>
      <c r="S8" s="5">
        <v>0</v>
      </c>
      <c r="T8" s="5">
        <v>0</v>
      </c>
      <c r="U8" s="37">
        <v>0</v>
      </c>
      <c r="V8" s="37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37">
        <v>8</v>
      </c>
      <c r="AD8" s="37">
        <v>0</v>
      </c>
      <c r="AE8" s="5">
        <v>0</v>
      </c>
      <c r="AF8" s="5">
        <v>0</v>
      </c>
      <c r="AG8" s="30">
        <v>16</v>
      </c>
      <c r="AH8" s="9">
        <f t="shared" si="0"/>
        <v>60</v>
      </c>
      <c r="AI8" s="9">
        <f>Q8+AG8</f>
        <v>16</v>
      </c>
      <c r="AJ8" s="98">
        <f>G8+U8+I8+V8+AC8+AD8</f>
        <v>8</v>
      </c>
      <c r="AK8" s="127">
        <f t="shared" si="3"/>
        <v>84</v>
      </c>
      <c r="AL8" s="71"/>
      <c r="AM8" s="53"/>
      <c r="AN8" s="105">
        <v>101.1</v>
      </c>
    </row>
    <row r="9" spans="1:40" ht="27" customHeight="1">
      <c r="A9" s="23">
        <v>6</v>
      </c>
      <c r="B9" s="49"/>
      <c r="C9" s="48" t="s">
        <v>70</v>
      </c>
      <c r="D9" s="5">
        <v>0</v>
      </c>
      <c r="E9" s="5">
        <v>0</v>
      </c>
      <c r="F9" s="5">
        <v>0</v>
      </c>
      <c r="G9" s="37">
        <v>0</v>
      </c>
      <c r="H9" s="5">
        <v>0</v>
      </c>
      <c r="I9" s="37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30">
        <v>24</v>
      </c>
      <c r="R9" s="5">
        <v>0</v>
      </c>
      <c r="S9" s="5">
        <v>0</v>
      </c>
      <c r="T9" s="5">
        <v>0</v>
      </c>
      <c r="U9" s="37">
        <v>0</v>
      </c>
      <c r="V9" s="37">
        <v>100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37">
        <v>0</v>
      </c>
      <c r="AD9" s="37">
        <v>0</v>
      </c>
      <c r="AE9" s="5">
        <v>0</v>
      </c>
      <c r="AF9" s="5">
        <v>0</v>
      </c>
      <c r="AG9" s="30">
        <v>0</v>
      </c>
      <c r="AH9" s="9">
        <f t="shared" si="0"/>
        <v>0</v>
      </c>
      <c r="AI9" s="9">
        <f t="shared" si="1"/>
        <v>24</v>
      </c>
      <c r="AJ9" s="98">
        <f t="shared" si="2"/>
        <v>100</v>
      </c>
      <c r="AK9" s="127">
        <f t="shared" si="3"/>
        <v>124</v>
      </c>
      <c r="AL9" s="71"/>
      <c r="AM9" s="53">
        <v>99</v>
      </c>
      <c r="AN9" s="105"/>
    </row>
    <row r="10" spans="1:40" ht="35.25" customHeight="1">
      <c r="A10" s="24">
        <v>7</v>
      </c>
      <c r="B10" s="54" t="s">
        <v>77</v>
      </c>
      <c r="C10" s="55" t="s">
        <v>78</v>
      </c>
      <c r="D10" s="5">
        <v>0</v>
      </c>
      <c r="E10" s="5">
        <v>0</v>
      </c>
      <c r="F10" s="5">
        <v>0</v>
      </c>
      <c r="G10" s="37">
        <v>0</v>
      </c>
      <c r="H10" s="5">
        <v>0</v>
      </c>
      <c r="I10" s="37">
        <v>0</v>
      </c>
      <c r="J10" s="5">
        <v>0</v>
      </c>
      <c r="K10" s="5">
        <v>0</v>
      </c>
      <c r="L10" s="5">
        <v>60</v>
      </c>
      <c r="M10" s="5">
        <v>0</v>
      </c>
      <c r="N10" s="5">
        <v>60</v>
      </c>
      <c r="O10" s="5">
        <v>0</v>
      </c>
      <c r="P10" s="5">
        <v>0</v>
      </c>
      <c r="Q10" s="31">
        <v>0</v>
      </c>
      <c r="R10" s="5">
        <v>0</v>
      </c>
      <c r="S10" s="5">
        <v>0</v>
      </c>
      <c r="T10" s="5">
        <v>0</v>
      </c>
      <c r="U10" s="37">
        <v>0</v>
      </c>
      <c r="V10" s="37">
        <v>0</v>
      </c>
      <c r="W10" s="5">
        <v>0</v>
      </c>
      <c r="X10" s="5">
        <v>0</v>
      </c>
      <c r="Y10" s="5">
        <v>0</v>
      </c>
      <c r="Z10" s="5">
        <v>0</v>
      </c>
      <c r="AA10" s="5">
        <v>60</v>
      </c>
      <c r="AB10" s="5">
        <v>0</v>
      </c>
      <c r="AC10" s="38">
        <v>0</v>
      </c>
      <c r="AD10" s="38">
        <v>0</v>
      </c>
      <c r="AE10" s="5">
        <v>0</v>
      </c>
      <c r="AF10" s="5">
        <v>0</v>
      </c>
      <c r="AG10" s="31">
        <v>0</v>
      </c>
      <c r="AH10" s="9">
        <f t="shared" si="0"/>
        <v>180</v>
      </c>
      <c r="AI10" s="9">
        <f t="shared" si="1"/>
        <v>0</v>
      </c>
      <c r="AJ10" s="98">
        <f t="shared" si="2"/>
        <v>0</v>
      </c>
      <c r="AK10" s="127">
        <f t="shared" si="3"/>
        <v>180</v>
      </c>
      <c r="AL10" s="71"/>
      <c r="AM10" s="53"/>
      <c r="AN10" s="105">
        <v>99.75</v>
      </c>
    </row>
    <row r="11" spans="1:40" ht="33" customHeight="1">
      <c r="A11" s="22">
        <v>8</v>
      </c>
      <c r="B11" s="54" t="s">
        <v>71</v>
      </c>
      <c r="C11" s="55" t="s">
        <v>72</v>
      </c>
      <c r="D11" s="5">
        <v>0</v>
      </c>
      <c r="E11" s="5">
        <v>0</v>
      </c>
      <c r="F11" s="5">
        <v>0</v>
      </c>
      <c r="G11" s="37">
        <v>0</v>
      </c>
      <c r="H11" s="5">
        <v>0</v>
      </c>
      <c r="I11" s="37">
        <v>0</v>
      </c>
      <c r="J11" s="5">
        <v>0</v>
      </c>
      <c r="K11" s="5">
        <v>0</v>
      </c>
      <c r="L11" s="5">
        <v>60</v>
      </c>
      <c r="M11" s="5">
        <v>0</v>
      </c>
      <c r="N11" s="5">
        <v>60</v>
      </c>
      <c r="O11" s="5">
        <v>0</v>
      </c>
      <c r="P11" s="5">
        <v>0</v>
      </c>
      <c r="Q11" s="30">
        <v>64</v>
      </c>
      <c r="R11" s="5">
        <v>0</v>
      </c>
      <c r="S11" s="5">
        <v>0</v>
      </c>
      <c r="T11" s="5">
        <v>0</v>
      </c>
      <c r="U11" s="37">
        <v>0</v>
      </c>
      <c r="V11" s="37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37">
        <v>4</v>
      </c>
      <c r="AD11" s="37">
        <v>0</v>
      </c>
      <c r="AE11" s="5">
        <v>0</v>
      </c>
      <c r="AF11" s="5">
        <v>0</v>
      </c>
      <c r="AG11" s="30">
        <v>0</v>
      </c>
      <c r="AH11" s="9">
        <f t="shared" si="0"/>
        <v>120</v>
      </c>
      <c r="AI11" s="9">
        <f t="shared" si="1"/>
        <v>64</v>
      </c>
      <c r="AJ11" s="98">
        <f t="shared" si="2"/>
        <v>4</v>
      </c>
      <c r="AK11" s="127">
        <f t="shared" si="3"/>
        <v>188</v>
      </c>
      <c r="AL11" s="71"/>
      <c r="AM11" s="53"/>
      <c r="AN11" s="105">
        <v>98.4</v>
      </c>
    </row>
    <row r="12" spans="1:40" ht="33" customHeight="1">
      <c r="A12" s="94">
        <v>9</v>
      </c>
      <c r="B12" s="57" t="s">
        <v>32</v>
      </c>
      <c r="C12" s="56" t="s">
        <v>33</v>
      </c>
      <c r="D12" s="92">
        <v>0</v>
      </c>
      <c r="E12" s="92">
        <v>60</v>
      </c>
      <c r="F12" s="92">
        <v>0</v>
      </c>
      <c r="G12" s="37">
        <v>0</v>
      </c>
      <c r="H12" s="5">
        <v>0</v>
      </c>
      <c r="I12" s="37">
        <v>60</v>
      </c>
      <c r="J12" s="5">
        <v>60</v>
      </c>
      <c r="K12" s="5">
        <v>0</v>
      </c>
      <c r="L12" s="5">
        <v>60</v>
      </c>
      <c r="M12" s="5">
        <v>0</v>
      </c>
      <c r="N12" s="5">
        <v>0</v>
      </c>
      <c r="O12" s="5">
        <v>0</v>
      </c>
      <c r="P12" s="5">
        <v>0</v>
      </c>
      <c r="Q12" s="30">
        <v>56</v>
      </c>
      <c r="R12" s="5">
        <v>0</v>
      </c>
      <c r="S12" s="5">
        <v>0</v>
      </c>
      <c r="T12" s="5">
        <v>0</v>
      </c>
      <c r="U12" s="37">
        <v>4</v>
      </c>
      <c r="V12" s="37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37">
        <v>0</v>
      </c>
      <c r="AD12" s="37">
        <v>0</v>
      </c>
      <c r="AE12" s="5">
        <v>0</v>
      </c>
      <c r="AF12" s="5">
        <v>0</v>
      </c>
      <c r="AG12" s="30">
        <v>0</v>
      </c>
      <c r="AH12" s="9">
        <f t="shared" si="0"/>
        <v>180</v>
      </c>
      <c r="AI12" s="9">
        <f t="shared" si="1"/>
        <v>56</v>
      </c>
      <c r="AJ12" s="98">
        <f t="shared" si="2"/>
        <v>64</v>
      </c>
      <c r="AK12" s="127">
        <f t="shared" si="3"/>
        <v>300</v>
      </c>
      <c r="AL12" s="71"/>
      <c r="AM12" s="53"/>
      <c r="AN12" s="105">
        <v>97.05</v>
      </c>
    </row>
    <row r="13" spans="1:40" ht="33" customHeight="1">
      <c r="A13" s="24">
        <v>10</v>
      </c>
      <c r="B13" s="57" t="s">
        <v>30</v>
      </c>
      <c r="C13" s="56" t="s">
        <v>31</v>
      </c>
      <c r="D13" s="5">
        <v>0</v>
      </c>
      <c r="E13" s="5">
        <v>60</v>
      </c>
      <c r="F13" s="5">
        <v>0</v>
      </c>
      <c r="G13" s="37">
        <v>0</v>
      </c>
      <c r="H13" s="5">
        <v>0</v>
      </c>
      <c r="I13" s="37">
        <v>60</v>
      </c>
      <c r="J13" s="5">
        <v>60</v>
      </c>
      <c r="K13" s="5">
        <v>0</v>
      </c>
      <c r="L13" s="5">
        <v>60</v>
      </c>
      <c r="M13" s="5">
        <v>0</v>
      </c>
      <c r="N13" s="5">
        <v>0</v>
      </c>
      <c r="O13" s="5">
        <v>0</v>
      </c>
      <c r="P13" s="5">
        <v>0</v>
      </c>
      <c r="Q13" s="30">
        <v>54</v>
      </c>
      <c r="R13" s="5">
        <v>0</v>
      </c>
      <c r="S13" s="5">
        <v>0</v>
      </c>
      <c r="T13" s="5">
        <v>0</v>
      </c>
      <c r="U13" s="37">
        <v>8</v>
      </c>
      <c r="V13" s="37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37">
        <v>0</v>
      </c>
      <c r="AD13" s="37">
        <v>0</v>
      </c>
      <c r="AE13" s="5">
        <v>0</v>
      </c>
      <c r="AF13" s="5">
        <v>0</v>
      </c>
      <c r="AG13" s="30">
        <v>0</v>
      </c>
      <c r="AH13" s="9">
        <f t="shared" si="0"/>
        <v>180</v>
      </c>
      <c r="AI13" s="9">
        <f>Q13+AG13</f>
        <v>54</v>
      </c>
      <c r="AJ13" s="98">
        <f>G13+U13+I13+V13+AC13+AD13</f>
        <v>68</v>
      </c>
      <c r="AK13" s="127">
        <f t="shared" si="3"/>
        <v>302</v>
      </c>
      <c r="AL13" s="71"/>
      <c r="AM13" s="53"/>
      <c r="AN13" s="105">
        <v>95.7</v>
      </c>
    </row>
    <row r="14" spans="1:40" ht="33" customHeight="1">
      <c r="A14" s="94">
        <v>11</v>
      </c>
      <c r="B14" s="54" t="s">
        <v>79</v>
      </c>
      <c r="C14" s="55" t="s">
        <v>80</v>
      </c>
      <c r="D14" s="5">
        <v>0</v>
      </c>
      <c r="E14" s="5">
        <v>60</v>
      </c>
      <c r="F14" s="5">
        <v>0</v>
      </c>
      <c r="G14" s="37">
        <v>0</v>
      </c>
      <c r="H14" s="5">
        <v>0</v>
      </c>
      <c r="I14" s="37">
        <v>60</v>
      </c>
      <c r="J14" s="5">
        <v>60</v>
      </c>
      <c r="K14" s="5">
        <v>0</v>
      </c>
      <c r="L14" s="5">
        <v>60</v>
      </c>
      <c r="M14" s="5">
        <v>0</v>
      </c>
      <c r="N14" s="5">
        <v>0</v>
      </c>
      <c r="O14" s="5">
        <v>0</v>
      </c>
      <c r="P14" s="5">
        <v>0</v>
      </c>
      <c r="Q14" s="30">
        <v>58</v>
      </c>
      <c r="R14" s="5">
        <v>0</v>
      </c>
      <c r="S14" s="5">
        <v>0</v>
      </c>
      <c r="T14" s="5">
        <v>0</v>
      </c>
      <c r="U14" s="37">
        <v>8</v>
      </c>
      <c r="V14" s="37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37">
        <v>0</v>
      </c>
      <c r="AD14" s="37">
        <v>0</v>
      </c>
      <c r="AE14" s="5">
        <v>0</v>
      </c>
      <c r="AF14" s="5">
        <v>0</v>
      </c>
      <c r="AG14" s="30">
        <v>0</v>
      </c>
      <c r="AH14" s="9">
        <f t="shared" si="0"/>
        <v>180</v>
      </c>
      <c r="AI14" s="9">
        <f>Q14+AG14</f>
        <v>58</v>
      </c>
      <c r="AJ14" s="98">
        <f>G14+U14+I14+V14+AC14+AD14</f>
        <v>68</v>
      </c>
      <c r="AK14" s="127">
        <f t="shared" si="3"/>
        <v>306</v>
      </c>
      <c r="AL14" s="71"/>
      <c r="AM14" s="53"/>
      <c r="AN14" s="105">
        <v>94.35</v>
      </c>
    </row>
    <row r="15" spans="1:40" ht="37.5" customHeight="1">
      <c r="A15" s="99">
        <v>12</v>
      </c>
      <c r="B15" s="102" t="s">
        <v>75</v>
      </c>
      <c r="C15" s="55" t="s">
        <v>76</v>
      </c>
      <c r="D15" s="7">
        <v>0</v>
      </c>
      <c r="E15" s="7">
        <v>0</v>
      </c>
      <c r="F15" s="7">
        <v>0</v>
      </c>
      <c r="G15" s="38">
        <v>0</v>
      </c>
      <c r="H15" s="7">
        <v>0</v>
      </c>
      <c r="I15" s="38">
        <v>60</v>
      </c>
      <c r="J15" s="7">
        <v>60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60</v>
      </c>
      <c r="Q15" s="31">
        <v>62</v>
      </c>
      <c r="R15" s="7">
        <v>0</v>
      </c>
      <c r="S15" s="7">
        <v>0</v>
      </c>
      <c r="T15" s="7">
        <v>0</v>
      </c>
      <c r="U15" s="38">
        <v>0</v>
      </c>
      <c r="V15" s="38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38">
        <v>7</v>
      </c>
      <c r="AD15" s="38">
        <v>60</v>
      </c>
      <c r="AE15" s="7">
        <v>0</v>
      </c>
      <c r="AF15" s="7">
        <v>0</v>
      </c>
      <c r="AG15" s="31">
        <v>0</v>
      </c>
      <c r="AH15" s="9">
        <f t="shared" si="0"/>
        <v>120</v>
      </c>
      <c r="AI15" s="100">
        <f>Q15+AG15</f>
        <v>62</v>
      </c>
      <c r="AJ15" s="101">
        <f>G15+U15+I15+V15+AC15+AD15</f>
        <v>127</v>
      </c>
      <c r="AK15" s="127">
        <f t="shared" si="3"/>
        <v>309</v>
      </c>
      <c r="AL15" s="71"/>
      <c r="AM15" s="66"/>
      <c r="AN15" s="106">
        <v>93</v>
      </c>
    </row>
    <row r="16" spans="1:40" s="1" customFormat="1" ht="33" customHeight="1" thickBot="1">
      <c r="A16" s="120">
        <v>13</v>
      </c>
      <c r="B16" s="6" t="s">
        <v>73</v>
      </c>
      <c r="C16" s="121" t="s">
        <v>74</v>
      </c>
      <c r="D16" s="6">
        <v>0</v>
      </c>
      <c r="E16" s="6">
        <v>0</v>
      </c>
      <c r="F16" s="6">
        <v>0</v>
      </c>
      <c r="G16" s="46">
        <v>0</v>
      </c>
      <c r="H16" s="6">
        <v>0</v>
      </c>
      <c r="I16" s="46">
        <v>0</v>
      </c>
      <c r="J16" s="6">
        <v>0</v>
      </c>
      <c r="K16" s="6">
        <v>0</v>
      </c>
      <c r="L16" s="6">
        <v>60</v>
      </c>
      <c r="M16" s="6">
        <v>0</v>
      </c>
      <c r="N16" s="6">
        <v>60</v>
      </c>
      <c r="O16" s="6">
        <v>0</v>
      </c>
      <c r="P16" s="6">
        <v>0</v>
      </c>
      <c r="Q16" s="32">
        <v>82</v>
      </c>
      <c r="R16" s="6">
        <v>0</v>
      </c>
      <c r="S16" s="6">
        <v>0</v>
      </c>
      <c r="T16" s="6">
        <v>0</v>
      </c>
      <c r="U16" s="46">
        <v>0</v>
      </c>
      <c r="V16" s="4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46">
        <v>0</v>
      </c>
      <c r="AD16" s="46">
        <v>0</v>
      </c>
      <c r="AE16" s="6">
        <v>0</v>
      </c>
      <c r="AF16" s="6">
        <v>0</v>
      </c>
      <c r="AG16" s="32">
        <v>174</v>
      </c>
      <c r="AH16" s="128">
        <f t="shared" si="0"/>
        <v>120</v>
      </c>
      <c r="AI16" s="122">
        <f>Q16+AG16</f>
        <v>256</v>
      </c>
      <c r="AJ16" s="123">
        <f>G16+U16+I16+V16+AC16+AD16</f>
        <v>0</v>
      </c>
      <c r="AK16" s="129">
        <f t="shared" si="3"/>
        <v>376</v>
      </c>
      <c r="AL16" s="125"/>
      <c r="AM16" s="87"/>
      <c r="AN16" s="124"/>
    </row>
    <row r="17" spans="1:40" s="1" customFormat="1" ht="33" customHeight="1">
      <c r="A17" s="74"/>
      <c r="B17" s="78"/>
      <c r="C17" s="73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4"/>
      <c r="AI17" s="74"/>
      <c r="AJ17" s="74"/>
      <c r="AK17" s="74"/>
      <c r="AL17" s="76"/>
      <c r="AM17" s="77"/>
      <c r="AN17" s="77"/>
    </row>
    <row r="18" spans="1:40" ht="39" customHeight="1">
      <c r="A18" s="74"/>
      <c r="B18" s="78"/>
      <c r="C18" s="73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4"/>
      <c r="AI18" s="74"/>
      <c r="AJ18" s="74"/>
      <c r="AK18" s="74"/>
      <c r="AL18" s="76"/>
      <c r="AM18" s="77"/>
      <c r="AN18" s="77"/>
    </row>
    <row r="19" spans="1:40" ht="39" customHeight="1">
      <c r="A19" s="74"/>
      <c r="B19" s="70"/>
      <c r="C19" s="73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4"/>
      <c r="AI19" s="74"/>
      <c r="AJ19" s="74"/>
      <c r="AK19" s="74"/>
      <c r="AL19" s="76"/>
      <c r="AM19" s="76"/>
      <c r="AN19" s="75"/>
    </row>
    <row r="20" spans="1:40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</row>
  </sheetData>
  <sheetProtection/>
  <mergeCells count="4">
    <mergeCell ref="AM1:AM2"/>
    <mergeCell ref="AN1:AN2"/>
    <mergeCell ref="AH1:AH2"/>
    <mergeCell ref="AK1:AK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Roman,Félkövér"&amp;16Gizella Kupa 2021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"/>
  <sheetViews>
    <sheetView zoomScaleSheetLayoutView="90" zoomScalePageLayoutView="80" workbookViewId="0" topLeftCell="A1">
      <selection activeCell="B24" sqref="B24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4" width="5.57421875" style="0" customWidth="1"/>
    <col min="5" max="5" width="6.28125" style="0" bestFit="1" customWidth="1"/>
    <col min="6" max="7" width="6.57421875" style="0" bestFit="1" customWidth="1"/>
    <col min="8" max="8" width="7.140625" style="0" bestFit="1" customWidth="1"/>
    <col min="9" max="9" width="6.7109375" style="0" customWidth="1"/>
    <col min="10" max="10" width="4.8515625" style="0" customWidth="1"/>
    <col min="11" max="11" width="6.140625" style="0" bestFit="1" customWidth="1"/>
    <col min="12" max="12" width="7.140625" style="0" bestFit="1" customWidth="1"/>
    <col min="13" max="13" width="5.7109375" style="0" customWidth="1"/>
    <col min="14" max="14" width="5.140625" style="0" customWidth="1"/>
    <col min="15" max="15" width="4.8515625" style="0" customWidth="1"/>
    <col min="16" max="16" width="6.57421875" style="0" customWidth="1"/>
    <col min="17" max="17" width="5.57421875" style="0" customWidth="1"/>
    <col min="18" max="18" width="4.140625" style="0" customWidth="1"/>
    <col min="19" max="19" width="4.421875" style="0" customWidth="1"/>
    <col min="20" max="20" width="4.8515625" style="0" bestFit="1" customWidth="1"/>
    <col min="21" max="21" width="4.57421875" style="0" bestFit="1" customWidth="1"/>
    <col min="22" max="22" width="3.57421875" style="0" bestFit="1" customWidth="1"/>
    <col min="23" max="23" width="5.421875" style="0" bestFit="1" customWidth="1"/>
    <col min="24" max="24" width="5.00390625" style="0" customWidth="1"/>
    <col min="25" max="25" width="7.8515625" style="0" bestFit="1" customWidth="1"/>
    <col min="26" max="26" width="4.8515625" style="0" bestFit="1" customWidth="1"/>
    <col min="27" max="27" width="7.7109375" style="0" bestFit="1" customWidth="1"/>
    <col min="28" max="28" width="4.8515625" style="0" customWidth="1"/>
    <col min="29" max="29" width="7.8515625" style="0" bestFit="1" customWidth="1"/>
    <col min="30" max="30" width="6.8515625" style="0" bestFit="1" customWidth="1"/>
    <col min="31" max="32" width="6.8515625" style="0" customWidth="1"/>
    <col min="33" max="33" width="8.140625" style="0" customWidth="1"/>
    <col min="34" max="34" width="4.00390625" style="0" customWidth="1"/>
    <col min="35" max="35" width="9.7109375" style="0" bestFit="1" customWidth="1"/>
  </cols>
  <sheetData>
    <row r="1" spans="1:35" ht="67.5" customHeight="1" thickBot="1">
      <c r="A1" s="2" t="s">
        <v>0</v>
      </c>
      <c r="B1" s="3" t="s">
        <v>3</v>
      </c>
      <c r="C1" s="4" t="s">
        <v>23</v>
      </c>
      <c r="D1" s="4" t="s">
        <v>57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 t="s">
        <v>56</v>
      </c>
      <c r="AC1" s="4" t="s">
        <v>15</v>
      </c>
      <c r="AD1" s="140" t="s">
        <v>17</v>
      </c>
      <c r="AE1" s="39"/>
      <c r="AF1" s="25"/>
      <c r="AG1" s="142" t="s">
        <v>16</v>
      </c>
      <c r="AH1" s="10"/>
      <c r="AI1" s="138" t="s">
        <v>34</v>
      </c>
    </row>
    <row r="2" spans="1:35" ht="99" customHeight="1" thickBot="1">
      <c r="A2" s="12"/>
      <c r="B2" s="13"/>
      <c r="C2" s="14"/>
      <c r="D2" s="62" t="s">
        <v>38</v>
      </c>
      <c r="E2" s="62" t="s">
        <v>39</v>
      </c>
      <c r="F2" s="62" t="s">
        <v>40</v>
      </c>
      <c r="G2" s="62" t="s">
        <v>40</v>
      </c>
      <c r="H2" s="62" t="s">
        <v>40</v>
      </c>
      <c r="I2" s="62" t="s">
        <v>8</v>
      </c>
      <c r="J2" s="62" t="s">
        <v>41</v>
      </c>
      <c r="K2" s="62" t="s">
        <v>21</v>
      </c>
      <c r="L2" s="33" t="s">
        <v>13</v>
      </c>
      <c r="M2" s="62" t="s">
        <v>42</v>
      </c>
      <c r="N2" s="62" t="s">
        <v>27</v>
      </c>
      <c r="O2" s="62" t="s">
        <v>27</v>
      </c>
      <c r="P2" s="35" t="s">
        <v>14</v>
      </c>
      <c r="Q2" s="35" t="s">
        <v>44</v>
      </c>
      <c r="R2" s="62" t="s">
        <v>22</v>
      </c>
      <c r="S2" s="62" t="s">
        <v>8</v>
      </c>
      <c r="T2" s="62" t="s">
        <v>46</v>
      </c>
      <c r="U2" s="62" t="s">
        <v>8</v>
      </c>
      <c r="V2" s="62" t="s">
        <v>8</v>
      </c>
      <c r="W2" s="62" t="s">
        <v>47</v>
      </c>
      <c r="X2" s="35" t="s">
        <v>48</v>
      </c>
      <c r="Y2" s="35" t="s">
        <v>20</v>
      </c>
      <c r="Z2" s="62" t="s">
        <v>50</v>
      </c>
      <c r="AA2" s="35" t="s">
        <v>53</v>
      </c>
      <c r="AB2" s="62" t="s">
        <v>54</v>
      </c>
      <c r="AC2" s="33" t="s">
        <v>15</v>
      </c>
      <c r="AD2" s="141"/>
      <c r="AE2" s="40" t="s">
        <v>7</v>
      </c>
      <c r="AF2" s="15" t="s">
        <v>18</v>
      </c>
      <c r="AG2" s="143"/>
      <c r="AH2" s="10"/>
      <c r="AI2" s="139"/>
    </row>
    <row r="3" spans="1:35" ht="24" customHeight="1" thickBo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43" t="s">
        <v>28</v>
      </c>
      <c r="M3" s="45"/>
      <c r="N3" s="45"/>
      <c r="O3" s="45"/>
      <c r="P3" s="44" t="s">
        <v>43</v>
      </c>
      <c r="Q3" s="44" t="s">
        <v>45</v>
      </c>
      <c r="R3" s="45"/>
      <c r="S3" s="45"/>
      <c r="T3" s="45"/>
      <c r="U3" s="45"/>
      <c r="V3" s="45"/>
      <c r="W3" s="45"/>
      <c r="X3" s="44" t="s">
        <v>49</v>
      </c>
      <c r="Y3" s="44" t="s">
        <v>51</v>
      </c>
      <c r="Z3" s="45"/>
      <c r="AA3" s="44" t="s">
        <v>55</v>
      </c>
      <c r="AB3" s="45"/>
      <c r="AC3" s="43" t="s">
        <v>52</v>
      </c>
      <c r="AD3" s="41"/>
      <c r="AE3" s="41"/>
      <c r="AF3" s="19"/>
      <c r="AG3" s="27"/>
      <c r="AH3" s="10"/>
      <c r="AI3" s="86"/>
    </row>
    <row r="4" spans="1:35" ht="34.5" customHeight="1">
      <c r="A4" s="20" t="s">
        <v>12</v>
      </c>
      <c r="B4" s="58" t="s">
        <v>24</v>
      </c>
      <c r="C4" s="65" t="s">
        <v>37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60</v>
      </c>
      <c r="J4" s="26">
        <v>0</v>
      </c>
      <c r="K4" s="26">
        <v>60</v>
      </c>
      <c r="L4" s="29">
        <v>0</v>
      </c>
      <c r="M4" s="26">
        <v>0</v>
      </c>
      <c r="N4" s="26">
        <v>0</v>
      </c>
      <c r="O4" s="26">
        <v>0</v>
      </c>
      <c r="P4" s="36">
        <v>10</v>
      </c>
      <c r="Q4" s="36">
        <v>15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36">
        <v>8</v>
      </c>
      <c r="Y4" s="36">
        <v>0</v>
      </c>
      <c r="Z4" s="26">
        <v>0</v>
      </c>
      <c r="AA4" s="36">
        <v>0</v>
      </c>
      <c r="AB4" s="26">
        <v>0</v>
      </c>
      <c r="AC4" s="29">
        <v>0</v>
      </c>
      <c r="AD4" s="42">
        <f>SUM(D4:AC4)-AE4-AF4</f>
        <v>120</v>
      </c>
      <c r="AE4" s="42">
        <f>AC4+L4</f>
        <v>0</v>
      </c>
      <c r="AF4" s="11">
        <f>Y4+X4+AA4+Q4+P4</f>
        <v>33</v>
      </c>
      <c r="AG4" s="28">
        <f>SUM(D4:AC4)</f>
        <v>153</v>
      </c>
      <c r="AH4" s="10"/>
      <c r="AI4" s="50">
        <v>100.35</v>
      </c>
    </row>
    <row r="5" spans="1:35" ht="57.75" thickBot="1">
      <c r="A5" s="80" t="s">
        <v>2</v>
      </c>
      <c r="B5" s="81" t="s">
        <v>25</v>
      </c>
      <c r="C5" s="82" t="s">
        <v>26</v>
      </c>
      <c r="D5" s="6">
        <v>0</v>
      </c>
      <c r="E5" s="6">
        <v>60</v>
      </c>
      <c r="F5" s="6">
        <v>0</v>
      </c>
      <c r="G5" s="6">
        <v>0</v>
      </c>
      <c r="H5" s="6">
        <v>0</v>
      </c>
      <c r="I5" s="6">
        <v>60</v>
      </c>
      <c r="J5" s="6">
        <v>0</v>
      </c>
      <c r="K5" s="6">
        <v>0</v>
      </c>
      <c r="L5" s="32">
        <v>0</v>
      </c>
      <c r="M5" s="6">
        <v>0</v>
      </c>
      <c r="N5" s="6">
        <v>0</v>
      </c>
      <c r="O5" s="6">
        <v>0</v>
      </c>
      <c r="P5" s="46">
        <v>0</v>
      </c>
      <c r="Q5" s="46">
        <v>0</v>
      </c>
      <c r="R5" s="6">
        <v>0</v>
      </c>
      <c r="S5" s="6">
        <v>0</v>
      </c>
      <c r="T5" s="6">
        <v>60</v>
      </c>
      <c r="U5" s="6">
        <v>0</v>
      </c>
      <c r="V5" s="6">
        <v>0</v>
      </c>
      <c r="W5" s="6">
        <v>0</v>
      </c>
      <c r="X5" s="46">
        <v>0</v>
      </c>
      <c r="Y5" s="46">
        <v>0</v>
      </c>
      <c r="Z5" s="6">
        <v>0</v>
      </c>
      <c r="AA5" s="46">
        <v>0</v>
      </c>
      <c r="AB5" s="6">
        <v>0</v>
      </c>
      <c r="AC5" s="32">
        <v>0</v>
      </c>
      <c r="AD5" s="83">
        <f>SUM(D5:AC5)-AE5-AF5</f>
        <v>180</v>
      </c>
      <c r="AE5" s="83">
        <f>AC5+L5</f>
        <v>0</v>
      </c>
      <c r="AF5" s="84">
        <f>Y5+X5+AA5+Q5+P5</f>
        <v>0</v>
      </c>
      <c r="AG5" s="85">
        <f>SUM(D5:AC5)</f>
        <v>180</v>
      </c>
      <c r="AH5" s="10"/>
      <c r="AI5" s="87">
        <v>99</v>
      </c>
    </row>
    <row r="6" spans="1:36" ht="15">
      <c r="A6" s="68"/>
      <c r="B6" s="68"/>
      <c r="C6" s="69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4"/>
      <c r="AE6" s="74"/>
      <c r="AF6" s="74"/>
      <c r="AG6" s="75"/>
      <c r="AH6" s="76"/>
      <c r="AI6" s="77"/>
      <c r="AJ6" s="1"/>
    </row>
    <row r="7" spans="1:36" ht="15">
      <c r="A7" s="70"/>
      <c r="B7" s="70"/>
      <c r="C7" s="73"/>
      <c r="D7" s="73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4"/>
      <c r="AE7" s="74"/>
      <c r="AF7" s="74"/>
      <c r="AG7" s="75"/>
      <c r="AH7" s="76"/>
      <c r="AI7" s="75"/>
      <c r="AJ7" s="1"/>
    </row>
    <row r="8" spans="1:36" ht="31.5" customHeight="1">
      <c r="A8" s="70"/>
      <c r="B8" s="70"/>
      <c r="C8" s="73"/>
      <c r="D8" s="73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4"/>
      <c r="AE8" s="74"/>
      <c r="AF8" s="74"/>
      <c r="AG8" s="75"/>
      <c r="AH8" s="76"/>
      <c r="AI8" s="75"/>
      <c r="AJ8" s="1"/>
    </row>
    <row r="9" spans="1:36" ht="15">
      <c r="A9" s="70"/>
      <c r="B9" s="78"/>
      <c r="C9" s="79"/>
      <c r="D9" s="7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4"/>
      <c r="AE9" s="74"/>
      <c r="AF9" s="74"/>
      <c r="AG9" s="75"/>
      <c r="AH9" s="1"/>
      <c r="AI9" s="77"/>
      <c r="AJ9" s="1"/>
    </row>
    <row r="10" spans="1:36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</sheetData>
  <sheetProtection/>
  <mergeCells count="3">
    <mergeCell ref="AI1:AI2"/>
    <mergeCell ref="AD1:AD2"/>
    <mergeCell ref="AG1:AG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 Gizella Kupa 2021
Családi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2021-07-08T20:15:27Z</dcterms:modified>
  <cp:category/>
  <cp:version/>
  <cp:contentType/>
  <cp:contentStatus/>
  <cp:revision>1</cp:revision>
</cp:coreProperties>
</file>