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0155" tabRatio="544" activeTab="4"/>
  </bookViews>
  <sheets>
    <sheet name="A kategória" sheetId="1" r:id="rId1"/>
    <sheet name="középfok A " sheetId="2" r:id="rId2"/>
    <sheet name="középfok B" sheetId="3" r:id="rId3"/>
    <sheet name="családi" sheetId="4" r:id="rId4"/>
    <sheet name="BTSSZ" sheetId="5" r:id="rId5"/>
  </sheets>
  <definedNames>
    <definedName name="_xlnm.Print_Area" localSheetId="4">'BTSSZ'!$A$1:$AJ$8</definedName>
    <definedName name="_xlnm.Print_Area" localSheetId="3">'családi'!$A$1:$AM$9</definedName>
    <definedName name="_xlnm.Print_Area" localSheetId="1">'középfok A '!$A$1:$AM$10</definedName>
    <definedName name="_xlnm.Print_Area" localSheetId="2">'középfok B'!$A$1:$AM$13</definedName>
  </definedNames>
  <calcPr fullCalcOnLoad="1"/>
</workbook>
</file>

<file path=xl/sharedStrings.xml><?xml version="1.0" encoding="utf-8"?>
<sst xmlns="http://schemas.openxmlformats.org/spreadsheetml/2006/main" count="284" uniqueCount="109">
  <si>
    <t>Helyezés</t>
  </si>
  <si>
    <t>ösz pontszám</t>
  </si>
  <si>
    <t>idő</t>
  </si>
  <si>
    <t>szerezhető pont</t>
  </si>
  <si>
    <t>II.</t>
  </si>
  <si>
    <t xml:space="preserve">bója </t>
  </si>
  <si>
    <t>Versenyző</t>
  </si>
  <si>
    <t>BTSSZ</t>
  </si>
  <si>
    <t>tanfolyam</t>
  </si>
  <si>
    <t>csapatnév</t>
  </si>
  <si>
    <t>Komoróczki András</t>
  </si>
  <si>
    <t>Szentes Olivér</t>
  </si>
  <si>
    <t>Gazdag család</t>
  </si>
  <si>
    <t>Márik Tibor
Szuromi Dóra</t>
  </si>
  <si>
    <t>Kékút</t>
  </si>
  <si>
    <t>Baric Ádám</t>
  </si>
  <si>
    <t>Kőbonzó</t>
  </si>
  <si>
    <t>Heidinger Tibor
Morovik Attila</t>
  </si>
  <si>
    <t>időhiba</t>
  </si>
  <si>
    <t>Szuper négyes</t>
  </si>
  <si>
    <t>Túramanók</t>
  </si>
  <si>
    <t>jellegfa</t>
  </si>
  <si>
    <t>gödör</t>
  </si>
  <si>
    <t>dombtető</t>
  </si>
  <si>
    <t>Rojcsek Gusztáv</t>
  </si>
  <si>
    <t>Hanák-Fehér Gabriella</t>
  </si>
  <si>
    <t>Versenyző(k)</t>
  </si>
  <si>
    <t>Látrányiné Halász Ágnes
Látrányi Zsolt
Látrányi Dániel
Látrányi Bálint</t>
  </si>
  <si>
    <t>Vérrokonok és a jó nők</t>
  </si>
  <si>
    <t>I</t>
  </si>
  <si>
    <t>II</t>
  </si>
  <si>
    <t>III</t>
  </si>
  <si>
    <t>Csókási család</t>
  </si>
  <si>
    <t>Országos Középfokú
 bajnokság
családi kategória</t>
  </si>
  <si>
    <t xml:space="preserve">Kőbarka </t>
  </si>
  <si>
    <t>Mozgó bója</t>
  </si>
  <si>
    <t>Marx István</t>
  </si>
  <si>
    <t>Országos Középfokú
 bajnokság
középfokú A csoport</t>
  </si>
  <si>
    <t>C kategória</t>
  </si>
  <si>
    <t>Béres Cseppek</t>
  </si>
  <si>
    <t>Szaszó</t>
  </si>
  <si>
    <t>Szonda Ferenc
Szabó József
Szabó Józsefné</t>
  </si>
  <si>
    <t>Panniék</t>
  </si>
  <si>
    <t>Országos Középfokú
 bajnokság
középfokú B csoport</t>
  </si>
  <si>
    <t>3 jellegfa</t>
  </si>
  <si>
    <t>szikla</t>
  </si>
  <si>
    <t>jellegfák</t>
  </si>
  <si>
    <t>sziklák</t>
  </si>
  <si>
    <t>2 gödör</t>
  </si>
  <si>
    <t>nagy mélyedés</t>
  </si>
  <si>
    <t>gödrök</t>
  </si>
  <si>
    <t>farakás</t>
  </si>
  <si>
    <t>nagy sziklák</t>
  </si>
  <si>
    <t>lépcső alja</t>
  </si>
  <si>
    <t>földletörések</t>
  </si>
  <si>
    <t>2 szikla</t>
  </si>
  <si>
    <t>kidőlt fa</t>
  </si>
  <si>
    <t>I.</t>
  </si>
  <si>
    <t>III.</t>
  </si>
  <si>
    <t>Bójavadász</t>
  </si>
  <si>
    <t>Silye Imre</t>
  </si>
  <si>
    <t>Németh Gábor
Németh Krisztina</t>
  </si>
  <si>
    <t>Gránicz János</t>
  </si>
  <si>
    <t>CUHA</t>
  </si>
  <si>
    <t>Fehérvári Máté</t>
  </si>
  <si>
    <t>Abaffy Károly
Nemes Rita
Bartha Enikő
Abaffy Kamilla
Abaffy Kornél</t>
  </si>
  <si>
    <t>Skorday László
Dervalics Zsuzsanna
Skorday Mátyás
Skorday Nóra
Skorday Balázs</t>
  </si>
  <si>
    <t>Csókási Zsolt
Csókási Szilvia
Csókásiná Oláh Andrea</t>
  </si>
  <si>
    <t>Kismicskuk</t>
  </si>
  <si>
    <t>Micsku Mihály
Micsku Mihályné
Micsku Benedek Ábel
Micsku Emma Sára</t>
  </si>
  <si>
    <t>Bogyó és Babóca</t>
  </si>
  <si>
    <t>Micsku Csenge Lívia
Micsku Mihály Ferenc</t>
  </si>
  <si>
    <t>Tomacsek Tamás
Burits Eszter</t>
  </si>
  <si>
    <t>Viczian Gyöngyi</t>
  </si>
  <si>
    <t>Kis Hedvig</t>
  </si>
  <si>
    <t>MVM 5</t>
  </si>
  <si>
    <t>Mórocz Imre
dr. Kozubovics Dana
Batiscseva Natalja</t>
  </si>
  <si>
    <t>Béres Vilmos</t>
  </si>
  <si>
    <t>Cukormáz</t>
  </si>
  <si>
    <t>Hornyák Orsolya
Bek Mirabella</t>
  </si>
  <si>
    <t>Elek Marianna
Marx Anna</t>
  </si>
  <si>
    <t>Vizkelety Bt.</t>
  </si>
  <si>
    <t>Papanek Ernő
Papanek Ilona</t>
  </si>
  <si>
    <t>Gazdag László
Gazdag Lászlóné</t>
  </si>
  <si>
    <t>Kategória</t>
  </si>
  <si>
    <t>Szintidő</t>
  </si>
  <si>
    <t>Indulás</t>
  </si>
  <si>
    <t>Érkezés</t>
  </si>
  <si>
    <t>Menetidő</t>
  </si>
  <si>
    <t>Késés</t>
  </si>
  <si>
    <t>Időhiba</t>
  </si>
  <si>
    <t>Feladathiba</t>
  </si>
  <si>
    <t xml:space="preserve">Összes hibapont </t>
  </si>
  <si>
    <t>óra</t>
  </si>
  <si>
    <t>perc</t>
  </si>
  <si>
    <t>MVM 2</t>
  </si>
  <si>
    <t xml:space="preserve">A70 </t>
  </si>
  <si>
    <t>Eltájolók</t>
  </si>
  <si>
    <t>A36</t>
  </si>
  <si>
    <t xml:space="preserve">Barát László </t>
  </si>
  <si>
    <t>Rezét III</t>
  </si>
  <si>
    <t>A50</t>
  </si>
  <si>
    <t>Csapat</t>
  </si>
  <si>
    <t>Fornay Péter
Kozma Imre</t>
  </si>
  <si>
    <t>Döme
Pöszi
Vitya</t>
  </si>
  <si>
    <t>Szentesi Spartacus</t>
  </si>
  <si>
    <t>Franczva László
Czikk József</t>
  </si>
  <si>
    <t>3 gödör</t>
  </si>
  <si>
    <t>4.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</si>
</sst>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</numFmts>
  <fonts count="53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textRotation="90" wrapText="1"/>
    </xf>
    <xf numFmtId="166" fontId="4" fillId="22" borderId="28" xfId="0" applyNumberFormat="1" applyFont="1" applyFill="1" applyBorder="1" applyAlignment="1">
      <alignment horizontal="center" vertical="center"/>
    </xf>
    <xf numFmtId="166" fontId="4" fillId="22" borderId="29" xfId="0" applyNumberFormat="1" applyFont="1" applyFill="1" applyBorder="1" applyAlignment="1">
      <alignment horizontal="center" vertical="center"/>
    </xf>
    <xf numFmtId="0" fontId="3" fillId="39" borderId="30" xfId="0" applyFont="1" applyFill="1" applyBorder="1" applyAlignment="1">
      <alignment horizontal="center" vertical="center" wrapText="1"/>
    </xf>
    <xf numFmtId="166" fontId="3" fillId="22" borderId="31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vertical="center" wrapText="1"/>
    </xf>
    <xf numFmtId="166" fontId="4" fillId="22" borderId="33" xfId="0" applyNumberFormat="1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textRotation="90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textRotation="90" wrapText="1"/>
    </xf>
    <xf numFmtId="0" fontId="5" fillId="0" borderId="27" xfId="0" applyFont="1" applyBorder="1" applyAlignment="1">
      <alignment vertical="center" wrapText="1"/>
    </xf>
    <xf numFmtId="0" fontId="0" fillId="6" borderId="35" xfId="0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66" fontId="4" fillId="22" borderId="3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1" fontId="6" fillId="37" borderId="1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2" fontId="3" fillId="6" borderId="40" xfId="0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/>
    </xf>
    <xf numFmtId="0" fontId="49" fillId="0" borderId="42" xfId="0" applyFont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textRotation="90"/>
    </xf>
    <xf numFmtId="0" fontId="52" fillId="41" borderId="33" xfId="0" applyFont="1" applyFill="1" applyBorder="1" applyAlignment="1">
      <alignment horizontal="center" vertical="center"/>
    </xf>
    <xf numFmtId="0" fontId="51" fillId="42" borderId="24" xfId="0" applyFont="1" applyFill="1" applyBorder="1" applyAlignment="1">
      <alignment horizontal="center" vertical="center" textRotation="90"/>
    </xf>
    <xf numFmtId="0" fontId="51" fillId="42" borderId="24" xfId="0" applyFont="1" applyFill="1" applyBorder="1" applyAlignment="1">
      <alignment horizontal="center" vertical="center"/>
    </xf>
    <xf numFmtId="0" fontId="51" fillId="42" borderId="13" xfId="0" applyFont="1" applyFill="1" applyBorder="1" applyAlignment="1">
      <alignment horizontal="center" vertical="center"/>
    </xf>
    <xf numFmtId="0" fontId="51" fillId="42" borderId="14" xfId="0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0" fontId="51" fillId="43" borderId="14" xfId="0" applyFont="1" applyFill="1" applyBorder="1" applyAlignment="1">
      <alignment horizontal="center" vertical="center"/>
    </xf>
    <xf numFmtId="0" fontId="4" fillId="42" borderId="14" xfId="0" applyFont="1" applyFill="1" applyBorder="1" applyAlignment="1">
      <alignment/>
    </xf>
    <xf numFmtId="0" fontId="52" fillId="41" borderId="28" xfId="0" applyFont="1" applyFill="1" applyBorder="1" applyAlignment="1">
      <alignment horizontal="center" vertical="center"/>
    </xf>
    <xf numFmtId="0" fontId="52" fillId="41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textRotation="90" wrapText="1"/>
    </xf>
    <xf numFmtId="0" fontId="51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1" fillId="42" borderId="32" xfId="0" applyFont="1" applyFill="1" applyBorder="1" applyAlignment="1">
      <alignment horizontal="center" vertical="center" textRotation="90"/>
    </xf>
    <xf numFmtId="0" fontId="51" fillId="42" borderId="43" xfId="0" applyFont="1" applyFill="1" applyBorder="1" applyAlignment="1">
      <alignment horizontal="center" vertical="center" textRotation="90"/>
    </xf>
    <xf numFmtId="0" fontId="51" fillId="41" borderId="36" xfId="0" applyFont="1" applyFill="1" applyBorder="1" applyAlignment="1">
      <alignment horizontal="center" vertical="center" textRotation="90"/>
    </xf>
    <xf numFmtId="0" fontId="51" fillId="41" borderId="44" xfId="0" applyFont="1" applyFill="1" applyBorder="1" applyAlignment="1">
      <alignment horizontal="center" vertical="center" textRotation="90"/>
    </xf>
    <xf numFmtId="0" fontId="51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22" borderId="33" xfId="0" applyFont="1" applyFill="1" applyBorder="1" applyAlignment="1">
      <alignment horizontal="center" textRotation="90" wrapText="1"/>
    </xf>
    <xf numFmtId="0" fontId="0" fillId="22" borderId="45" xfId="0" applyFill="1" applyBorder="1" applyAlignment="1">
      <alignment horizontal="center" textRotation="90" wrapText="1"/>
    </xf>
    <xf numFmtId="0" fontId="3" fillId="6" borderId="46" xfId="0" applyFont="1" applyFill="1" applyBorder="1" applyAlignment="1">
      <alignment horizontal="center" textRotation="90" wrapText="1"/>
    </xf>
    <xf numFmtId="0" fontId="3" fillId="6" borderId="47" xfId="0" applyFont="1" applyFill="1" applyBorder="1" applyAlignment="1">
      <alignment horizontal="center" textRotation="90"/>
    </xf>
    <xf numFmtId="0" fontId="3" fillId="40" borderId="32" xfId="0" applyFont="1" applyFill="1" applyBorder="1" applyAlignment="1">
      <alignment horizontal="center" textRotation="90" wrapText="1"/>
    </xf>
    <xf numFmtId="0" fontId="0" fillId="3" borderId="37" xfId="0" applyFill="1" applyBorder="1" applyAlignment="1">
      <alignment horizontal="center" textRotation="90" wrapText="1"/>
    </xf>
    <xf numFmtId="0" fontId="3" fillId="44" borderId="12" xfId="0" applyFont="1" applyFill="1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3" fillId="6" borderId="40" xfId="0" applyFont="1" applyFill="1" applyBorder="1" applyAlignment="1">
      <alignment horizontal="center" textRotation="90"/>
    </xf>
    <xf numFmtId="0" fontId="3" fillId="6" borderId="46" xfId="0" applyFont="1" applyFill="1" applyBorder="1" applyAlignment="1">
      <alignment textRotation="90" wrapText="1"/>
    </xf>
    <xf numFmtId="0" fontId="3" fillId="6" borderId="40" xfId="0" applyFont="1" applyFill="1" applyBorder="1" applyAlignment="1">
      <alignment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zoomScaleSheetLayoutView="100" workbookViewId="0" topLeftCell="A1">
      <selection activeCell="J17" sqref="J17"/>
    </sheetView>
  </sheetViews>
  <sheetFormatPr defaultColWidth="9.140625" defaultRowHeight="12.75"/>
  <cols>
    <col min="1" max="1" width="9.28125" style="0" bestFit="1" customWidth="1"/>
    <col min="2" max="2" width="18.57421875" style="0" bestFit="1" customWidth="1"/>
    <col min="3" max="3" width="17.28125" style="0" customWidth="1"/>
    <col min="5" max="34" width="4.7109375" style="0" customWidth="1"/>
    <col min="35" max="35" width="5.57421875" style="0" customWidth="1"/>
    <col min="36" max="36" width="9.7109375" style="0" customWidth="1"/>
    <col min="37" max="40" width="4.7109375" style="0" customWidth="1"/>
    <col min="41" max="41" width="6.8515625" style="0" customWidth="1"/>
    <col min="42" max="42" width="6.57421875" style="0" customWidth="1"/>
    <col min="43" max="43" width="5.421875" style="0" customWidth="1"/>
    <col min="44" max="44" width="9.7109375" style="0" customWidth="1"/>
    <col min="45" max="45" width="9.57421875" style="0" customWidth="1"/>
    <col min="46" max="48" width="5.421875" style="0" customWidth="1"/>
    <col min="49" max="49" width="10.28125" style="0" customWidth="1"/>
    <col min="50" max="50" width="6.8515625" style="0" customWidth="1"/>
    <col min="51" max="51" width="7.8515625" style="0" customWidth="1"/>
    <col min="52" max="52" width="7.7109375" style="0" customWidth="1"/>
  </cols>
  <sheetData>
    <row r="1" spans="1:44" ht="89.25" customHeight="1">
      <c r="A1" s="109" t="s">
        <v>0</v>
      </c>
      <c r="B1" s="103" t="s">
        <v>102</v>
      </c>
      <c r="C1" s="103" t="s">
        <v>6</v>
      </c>
      <c r="D1" s="103" t="s">
        <v>84</v>
      </c>
      <c r="E1" s="32" t="s">
        <v>44</v>
      </c>
      <c r="F1" s="32" t="s">
        <v>45</v>
      </c>
      <c r="G1" s="32" t="s">
        <v>23</v>
      </c>
      <c r="H1" s="32" t="s">
        <v>46</v>
      </c>
      <c r="I1" s="32" t="s">
        <v>47</v>
      </c>
      <c r="J1" s="32" t="s">
        <v>48</v>
      </c>
      <c r="K1" s="32" t="s">
        <v>49</v>
      </c>
      <c r="L1" s="32" t="s">
        <v>50</v>
      </c>
      <c r="M1" s="32" t="s">
        <v>47</v>
      </c>
      <c r="N1" s="32" t="s">
        <v>49</v>
      </c>
      <c r="O1" s="32" t="s">
        <v>22</v>
      </c>
      <c r="P1" s="32" t="s">
        <v>22</v>
      </c>
      <c r="Q1" s="32" t="s">
        <v>22</v>
      </c>
      <c r="R1" s="32" t="s">
        <v>48</v>
      </c>
      <c r="S1" s="32" t="s">
        <v>51</v>
      </c>
      <c r="T1" s="32" t="s">
        <v>22</v>
      </c>
      <c r="U1" s="32" t="s">
        <v>52</v>
      </c>
      <c r="V1" s="32" t="s">
        <v>107</v>
      </c>
      <c r="W1" s="32" t="s">
        <v>22</v>
      </c>
      <c r="X1" s="32" t="s">
        <v>48</v>
      </c>
      <c r="Y1" s="32" t="s">
        <v>53</v>
      </c>
      <c r="Z1" s="32" t="s">
        <v>54</v>
      </c>
      <c r="AA1" s="32" t="s">
        <v>55</v>
      </c>
      <c r="AB1" s="32" t="s">
        <v>22</v>
      </c>
      <c r="AC1" s="32" t="s">
        <v>55</v>
      </c>
      <c r="AD1" s="32" t="s">
        <v>56</v>
      </c>
      <c r="AE1" s="32" t="s">
        <v>21</v>
      </c>
      <c r="AF1" s="32" t="s">
        <v>21</v>
      </c>
      <c r="AG1" s="32" t="s">
        <v>22</v>
      </c>
      <c r="AH1" s="32" t="s">
        <v>21</v>
      </c>
      <c r="AI1" s="92" t="s">
        <v>91</v>
      </c>
      <c r="AJ1" s="103" t="s">
        <v>85</v>
      </c>
      <c r="AK1" s="103" t="s">
        <v>86</v>
      </c>
      <c r="AL1" s="103"/>
      <c r="AM1" s="103" t="s">
        <v>87</v>
      </c>
      <c r="AN1" s="103"/>
      <c r="AO1" s="90" t="s">
        <v>88</v>
      </c>
      <c r="AP1" s="90" t="s">
        <v>89</v>
      </c>
      <c r="AQ1" s="105" t="s">
        <v>90</v>
      </c>
      <c r="AR1" s="107" t="s">
        <v>92</v>
      </c>
    </row>
    <row r="2" spans="1:44" ht="15" thickBot="1">
      <c r="A2" s="110"/>
      <c r="B2" s="104"/>
      <c r="C2" s="104"/>
      <c r="D2" s="104"/>
      <c r="E2" s="97">
        <v>1</v>
      </c>
      <c r="F2" s="97">
        <f>E2+1</f>
        <v>2</v>
      </c>
      <c r="G2" s="97">
        <f aca="true" t="shared" si="0" ref="G2:AH2">F2+1</f>
        <v>3</v>
      </c>
      <c r="H2" s="97">
        <f t="shared" si="0"/>
        <v>4</v>
      </c>
      <c r="I2" s="97">
        <f t="shared" si="0"/>
        <v>5</v>
      </c>
      <c r="J2" s="97">
        <f t="shared" si="0"/>
        <v>6</v>
      </c>
      <c r="K2" s="97">
        <f t="shared" si="0"/>
        <v>7</v>
      </c>
      <c r="L2" s="97">
        <f t="shared" si="0"/>
        <v>8</v>
      </c>
      <c r="M2" s="97">
        <f t="shared" si="0"/>
        <v>9</v>
      </c>
      <c r="N2" s="97">
        <f t="shared" si="0"/>
        <v>10</v>
      </c>
      <c r="O2" s="97">
        <f t="shared" si="0"/>
        <v>11</v>
      </c>
      <c r="P2" s="97">
        <f t="shared" si="0"/>
        <v>12</v>
      </c>
      <c r="Q2" s="97">
        <f t="shared" si="0"/>
        <v>13</v>
      </c>
      <c r="R2" s="97">
        <f t="shared" si="0"/>
        <v>14</v>
      </c>
      <c r="S2" s="97">
        <f t="shared" si="0"/>
        <v>15</v>
      </c>
      <c r="T2" s="97">
        <f t="shared" si="0"/>
        <v>16</v>
      </c>
      <c r="U2" s="97">
        <f t="shared" si="0"/>
        <v>17</v>
      </c>
      <c r="V2" s="97">
        <f t="shared" si="0"/>
        <v>18</v>
      </c>
      <c r="W2" s="97">
        <f t="shared" si="0"/>
        <v>19</v>
      </c>
      <c r="X2" s="97">
        <f t="shared" si="0"/>
        <v>20</v>
      </c>
      <c r="Y2" s="97">
        <f t="shared" si="0"/>
        <v>21</v>
      </c>
      <c r="Z2" s="97">
        <f t="shared" si="0"/>
        <v>22</v>
      </c>
      <c r="AA2" s="97">
        <f t="shared" si="0"/>
        <v>23</v>
      </c>
      <c r="AB2" s="97">
        <f t="shared" si="0"/>
        <v>24</v>
      </c>
      <c r="AC2" s="97">
        <f t="shared" si="0"/>
        <v>25</v>
      </c>
      <c r="AD2" s="97">
        <f t="shared" si="0"/>
        <v>26</v>
      </c>
      <c r="AE2" s="97">
        <f t="shared" si="0"/>
        <v>27</v>
      </c>
      <c r="AF2" s="97">
        <f t="shared" si="0"/>
        <v>28</v>
      </c>
      <c r="AG2" s="97">
        <f t="shared" si="0"/>
        <v>29</v>
      </c>
      <c r="AH2" s="97">
        <f t="shared" si="0"/>
        <v>30</v>
      </c>
      <c r="AI2" s="98"/>
      <c r="AJ2" s="104"/>
      <c r="AK2" s="97" t="s">
        <v>93</v>
      </c>
      <c r="AL2" s="97" t="s">
        <v>94</v>
      </c>
      <c r="AM2" s="97" t="s">
        <v>93</v>
      </c>
      <c r="AN2" s="97" t="s">
        <v>94</v>
      </c>
      <c r="AO2" s="97" t="s">
        <v>94</v>
      </c>
      <c r="AP2" s="97" t="s">
        <v>94</v>
      </c>
      <c r="AQ2" s="106"/>
      <c r="AR2" s="108"/>
    </row>
    <row r="3" spans="1:45" ht="28.5">
      <c r="A3" s="85" t="s">
        <v>57</v>
      </c>
      <c r="B3" s="86" t="s">
        <v>95</v>
      </c>
      <c r="C3" s="59" t="s">
        <v>103</v>
      </c>
      <c r="D3" s="87" t="s">
        <v>96</v>
      </c>
      <c r="E3" s="88">
        <v>0</v>
      </c>
      <c r="F3" s="88">
        <v>0</v>
      </c>
      <c r="G3" s="88">
        <v>0</v>
      </c>
      <c r="H3" s="88">
        <v>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  <c r="P3" s="88">
        <v>0</v>
      </c>
      <c r="Q3" s="89">
        <v>60</v>
      </c>
      <c r="R3" s="88">
        <v>0</v>
      </c>
      <c r="S3" s="88">
        <v>0</v>
      </c>
      <c r="T3" s="89">
        <v>60</v>
      </c>
      <c r="U3" s="88">
        <v>0</v>
      </c>
      <c r="V3" s="88">
        <v>0</v>
      </c>
      <c r="W3" s="88">
        <v>0</v>
      </c>
      <c r="X3" s="88">
        <v>0</v>
      </c>
      <c r="Y3" s="88">
        <v>0</v>
      </c>
      <c r="Z3" s="88">
        <v>0</v>
      </c>
      <c r="AA3" s="88">
        <v>0</v>
      </c>
      <c r="AB3" s="88">
        <v>0</v>
      </c>
      <c r="AC3" s="88">
        <v>0</v>
      </c>
      <c r="AD3" s="88">
        <v>0</v>
      </c>
      <c r="AE3" s="88">
        <v>0</v>
      </c>
      <c r="AF3" s="88">
        <v>0</v>
      </c>
      <c r="AG3" s="88">
        <v>0</v>
      </c>
      <c r="AH3" s="88">
        <v>0</v>
      </c>
      <c r="AI3" s="93">
        <f>SUM(E3:AH3)</f>
        <v>120</v>
      </c>
      <c r="AJ3" s="87">
        <v>260</v>
      </c>
      <c r="AK3" s="87">
        <v>9</v>
      </c>
      <c r="AL3" s="87">
        <v>0</v>
      </c>
      <c r="AM3" s="87">
        <v>13</v>
      </c>
      <c r="AN3" s="87">
        <v>24</v>
      </c>
      <c r="AO3" s="88">
        <f>60*(AM3-AK3)+AN3-AL3</f>
        <v>264</v>
      </c>
      <c r="AP3" s="88">
        <f>(AO3-AJ3+ABS(AO3-AJ3))/2</f>
        <v>4</v>
      </c>
      <c r="AQ3" s="93">
        <f>AP3*2</f>
        <v>8</v>
      </c>
      <c r="AR3" s="91">
        <f>AI3+AQ3</f>
        <v>128</v>
      </c>
      <c r="AS3" s="63"/>
    </row>
    <row r="4" spans="1:45" ht="42.75">
      <c r="A4" s="78" t="s">
        <v>4</v>
      </c>
      <c r="B4" s="79" t="s">
        <v>97</v>
      </c>
      <c r="C4" s="80" t="s">
        <v>104</v>
      </c>
      <c r="D4" s="74" t="s">
        <v>98</v>
      </c>
      <c r="E4" s="74">
        <v>0</v>
      </c>
      <c r="F4" s="74">
        <v>0</v>
      </c>
      <c r="G4" s="74">
        <v>0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82">
        <v>60</v>
      </c>
      <c r="U4" s="74">
        <v>0</v>
      </c>
      <c r="V4" s="74">
        <v>0</v>
      </c>
      <c r="W4" s="74">
        <v>0</v>
      </c>
      <c r="X4" s="74">
        <v>0</v>
      </c>
      <c r="Y4" s="74">
        <v>0</v>
      </c>
      <c r="Z4" s="74">
        <v>0</v>
      </c>
      <c r="AA4" s="74">
        <v>0</v>
      </c>
      <c r="AB4" s="74">
        <v>0</v>
      </c>
      <c r="AC4" s="74">
        <v>0</v>
      </c>
      <c r="AD4" s="74">
        <v>0</v>
      </c>
      <c r="AE4" s="74">
        <v>0</v>
      </c>
      <c r="AF4" s="74">
        <v>0</v>
      </c>
      <c r="AG4" s="74">
        <v>0</v>
      </c>
      <c r="AH4" s="74">
        <v>0</v>
      </c>
      <c r="AI4" s="94">
        <f>SUM(E4:AH4)</f>
        <v>60</v>
      </c>
      <c r="AJ4" s="74">
        <v>157</v>
      </c>
      <c r="AK4" s="74">
        <v>9</v>
      </c>
      <c r="AL4" s="74">
        <v>40</v>
      </c>
      <c r="AM4" s="74">
        <v>13</v>
      </c>
      <c r="AN4" s="74">
        <v>16</v>
      </c>
      <c r="AO4" s="74">
        <f>60*(AM4-AK4)+AN4-AL4</f>
        <v>216</v>
      </c>
      <c r="AP4" s="74">
        <f>(AO4-AJ4+ABS(AO4-AJ4))/2</f>
        <v>59</v>
      </c>
      <c r="AQ4" s="94">
        <f>AP4*2</f>
        <v>118</v>
      </c>
      <c r="AR4" s="99">
        <f>AI4+AQ4</f>
        <v>178</v>
      </c>
      <c r="AS4" s="63"/>
    </row>
    <row r="5" spans="1:45" ht="23.25" customHeight="1">
      <c r="A5" s="78" t="s">
        <v>58</v>
      </c>
      <c r="B5" s="79" t="s">
        <v>105</v>
      </c>
      <c r="C5" s="79" t="s">
        <v>99</v>
      </c>
      <c r="D5" s="74" t="s">
        <v>98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82">
        <v>60</v>
      </c>
      <c r="N5" s="74">
        <v>0</v>
      </c>
      <c r="O5" s="74">
        <v>0</v>
      </c>
      <c r="P5" s="82">
        <v>60</v>
      </c>
      <c r="Q5" s="74">
        <v>0</v>
      </c>
      <c r="R5" s="74">
        <v>0</v>
      </c>
      <c r="S5" s="74">
        <v>0</v>
      </c>
      <c r="T5" s="74">
        <v>0</v>
      </c>
      <c r="U5" s="82">
        <v>60</v>
      </c>
      <c r="V5" s="74">
        <v>0</v>
      </c>
      <c r="W5" s="74">
        <v>0</v>
      </c>
      <c r="X5" s="74">
        <v>0</v>
      </c>
      <c r="Y5" s="74">
        <v>0</v>
      </c>
      <c r="Z5" s="82">
        <v>60</v>
      </c>
      <c r="AA5" s="74">
        <v>0</v>
      </c>
      <c r="AB5" s="74">
        <v>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94">
        <f>SUM(E5:AH5)</f>
        <v>240</v>
      </c>
      <c r="AJ5" s="74">
        <v>157</v>
      </c>
      <c r="AK5" s="74">
        <v>8</v>
      </c>
      <c r="AL5" s="74">
        <v>5</v>
      </c>
      <c r="AM5" s="74">
        <v>11</v>
      </c>
      <c r="AN5" s="74">
        <v>39</v>
      </c>
      <c r="AO5" s="74">
        <f>60*(AM5-AK5)+AN5-AL5</f>
        <v>214</v>
      </c>
      <c r="AP5" s="74">
        <f>(AO5-AJ5+ABS(AO5-AJ5))/2</f>
        <v>57</v>
      </c>
      <c r="AQ5" s="96">
        <f>AP5*2</f>
        <v>114</v>
      </c>
      <c r="AR5" s="99">
        <f>AI5+AQ5</f>
        <v>354</v>
      </c>
      <c r="AS5" s="63"/>
    </row>
    <row r="6" spans="1:45" ht="30.75" thickBot="1">
      <c r="A6" s="75" t="s">
        <v>108</v>
      </c>
      <c r="B6" s="76" t="s">
        <v>100</v>
      </c>
      <c r="C6" s="77" t="s">
        <v>106</v>
      </c>
      <c r="D6" s="76" t="s">
        <v>101</v>
      </c>
      <c r="E6" s="76">
        <v>0</v>
      </c>
      <c r="F6" s="76">
        <v>0</v>
      </c>
      <c r="G6" s="76">
        <v>0</v>
      </c>
      <c r="H6" s="76">
        <v>0</v>
      </c>
      <c r="I6" s="81">
        <v>60</v>
      </c>
      <c r="J6" s="76">
        <v>0</v>
      </c>
      <c r="K6" s="76">
        <v>0</v>
      </c>
      <c r="L6" s="76">
        <v>0</v>
      </c>
      <c r="M6" s="81">
        <v>60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81">
        <v>60</v>
      </c>
      <c r="T6" s="81">
        <v>60</v>
      </c>
      <c r="U6" s="81">
        <v>60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81">
        <v>60</v>
      </c>
      <c r="AF6" s="81">
        <v>60</v>
      </c>
      <c r="AG6" s="76">
        <v>0</v>
      </c>
      <c r="AH6" s="76">
        <v>0</v>
      </c>
      <c r="AI6" s="95">
        <f>SUM(E6:AH6)</f>
        <v>420</v>
      </c>
      <c r="AJ6" s="76">
        <v>189</v>
      </c>
      <c r="AK6" s="76">
        <v>8</v>
      </c>
      <c r="AL6" s="76">
        <v>50</v>
      </c>
      <c r="AM6" s="76">
        <v>11</v>
      </c>
      <c r="AN6" s="76">
        <v>57</v>
      </c>
      <c r="AO6" s="76">
        <f>60*(AM6-AK6)+AN6-AL6</f>
        <v>187</v>
      </c>
      <c r="AP6" s="76">
        <f>(AO6-AJ6+ABS(AO6-AJ6))/2</f>
        <v>0</v>
      </c>
      <c r="AQ6" s="95">
        <f>AP6*2</f>
        <v>0</v>
      </c>
      <c r="AR6" s="100">
        <f>AI6+AQ6</f>
        <v>420</v>
      </c>
      <c r="AS6" s="63"/>
    </row>
    <row r="7" spans="1:53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10" spans="35:37" ht="12.75">
      <c r="AI10" s="101"/>
      <c r="AJ10" s="101"/>
      <c r="AK10" s="101"/>
    </row>
    <row r="11" spans="35:37" ht="12.75">
      <c r="AI11" s="101"/>
      <c r="AJ11" s="101"/>
      <c r="AK11" s="101"/>
    </row>
    <row r="12" spans="35:37" ht="12.75">
      <c r="AI12" s="101"/>
      <c r="AJ12" s="102"/>
      <c r="AK12" s="101"/>
    </row>
    <row r="13" spans="35:37" ht="12.75">
      <c r="AI13" s="101"/>
      <c r="AJ13" s="101"/>
      <c r="AK13" s="101"/>
    </row>
  </sheetData>
  <sheetProtection/>
  <mergeCells count="9">
    <mergeCell ref="AJ1:AJ2"/>
    <mergeCell ref="AK1:AL1"/>
    <mergeCell ref="AM1:AN1"/>
    <mergeCell ref="AQ1:AQ2"/>
    <mergeCell ref="AR1:AR2"/>
    <mergeCell ref="A1:A2"/>
    <mergeCell ref="B1:B2"/>
    <mergeCell ref="D1:D2"/>
    <mergeCell ref="C1:C2"/>
  </mergeCells>
  <printOptions/>
  <pageMargins left="0.7" right="0.7" top="0.75" bottom="0.75" header="0.3" footer="0.3"/>
  <pageSetup horizontalDpi="300" verticalDpi="300" orientation="landscape" scale="51" r:id="rId1"/>
  <headerFooter>
    <oddHeader>&amp;C&amp;"Times New Roman,Félkövér"&amp;16Nyári Gyermeknap Kupa 2020
A36 - A50- A70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="110" zoomScaleNormal="110" zoomScaleSheetLayoutView="100" zoomScalePageLayoutView="80" workbookViewId="0" topLeftCell="A1">
      <selection activeCell="N28" sqref="N28"/>
    </sheetView>
  </sheetViews>
  <sheetFormatPr defaultColWidth="9.140625" defaultRowHeight="12.75"/>
  <cols>
    <col min="1" max="1" width="9.140625" style="0" customWidth="1"/>
    <col min="2" max="2" width="17.140625" style="0" customWidth="1"/>
    <col min="3" max="3" width="18.7109375" style="0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4.28125" style="0" customWidth="1"/>
    <col min="10" max="10" width="4.140625" style="0" bestFit="1" customWidth="1"/>
    <col min="11" max="12" width="4.28125" style="0" bestFit="1" customWidth="1"/>
    <col min="13" max="14" width="4.7109375" style="0" bestFit="1" customWidth="1"/>
    <col min="15" max="15" width="4.28125" style="0" bestFit="1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3" width="4.28125" style="0" bestFit="1" customWidth="1"/>
    <col min="24" max="24" width="4.140625" style="0" customWidth="1"/>
    <col min="25" max="25" width="3.7109375" style="0" customWidth="1"/>
    <col min="26" max="28" width="4.28125" style="0" bestFit="1" customWidth="1"/>
    <col min="29" max="29" width="4.57421875" style="0" bestFit="1" customWidth="1"/>
    <col min="30" max="30" width="3.8515625" style="0" customWidth="1"/>
    <col min="31" max="31" width="4.28125" style="0" bestFit="1" customWidth="1"/>
    <col min="32" max="33" width="4.7109375" style="0" bestFit="1" customWidth="1"/>
    <col min="34" max="34" width="9.421875" style="0" bestFit="1" customWidth="1"/>
    <col min="35" max="35" width="7.28125" style="0" customWidth="1"/>
    <col min="36" max="36" width="7.8515625" style="0" customWidth="1"/>
    <col min="37" max="37" width="7.57421875" style="0" customWidth="1"/>
    <col min="38" max="38" width="3.57421875" style="0" customWidth="1"/>
    <col min="39" max="39" width="9.28125" style="0" bestFit="1" customWidth="1"/>
  </cols>
  <sheetData>
    <row r="1" spans="1:39" ht="42.75" customHeight="1" thickBot="1">
      <c r="A1" s="23" t="s">
        <v>0</v>
      </c>
      <c r="B1" s="24" t="s">
        <v>9</v>
      </c>
      <c r="C1" s="25" t="s">
        <v>26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54">
        <v>27</v>
      </c>
      <c r="AE1" s="25">
        <v>28</v>
      </c>
      <c r="AF1" s="25">
        <v>29</v>
      </c>
      <c r="AG1" s="25">
        <v>30</v>
      </c>
      <c r="AH1" s="115" t="s">
        <v>5</v>
      </c>
      <c r="AI1" s="39"/>
      <c r="AJ1" s="117" t="s">
        <v>1</v>
      </c>
      <c r="AK1" s="111" t="s">
        <v>2</v>
      </c>
      <c r="AM1" s="113" t="s">
        <v>37</v>
      </c>
    </row>
    <row r="2" spans="1:39" ht="84" customHeight="1" thickBot="1">
      <c r="A2" s="44"/>
      <c r="B2" s="45"/>
      <c r="C2" s="46"/>
      <c r="D2" s="32" t="s">
        <v>44</v>
      </c>
      <c r="E2" s="32" t="s">
        <v>45</v>
      </c>
      <c r="F2" s="32" t="s">
        <v>23</v>
      </c>
      <c r="G2" s="32" t="s">
        <v>46</v>
      </c>
      <c r="H2" s="32" t="s">
        <v>47</v>
      </c>
      <c r="I2" s="32" t="s">
        <v>48</v>
      </c>
      <c r="J2" s="32" t="s">
        <v>49</v>
      </c>
      <c r="K2" s="32" t="s">
        <v>50</v>
      </c>
      <c r="L2" s="32" t="s">
        <v>47</v>
      </c>
      <c r="M2" s="32" t="s">
        <v>49</v>
      </c>
      <c r="N2" s="32" t="s">
        <v>22</v>
      </c>
      <c r="O2" s="32" t="s">
        <v>22</v>
      </c>
      <c r="P2" s="32" t="s">
        <v>22</v>
      </c>
      <c r="Q2" s="32" t="s">
        <v>48</v>
      </c>
      <c r="R2" s="32" t="s">
        <v>51</v>
      </c>
      <c r="S2" s="32" t="s">
        <v>22</v>
      </c>
      <c r="T2" s="32" t="s">
        <v>52</v>
      </c>
      <c r="U2" s="32" t="s">
        <v>48</v>
      </c>
      <c r="V2" s="32" t="s">
        <v>22</v>
      </c>
      <c r="W2" s="32" t="s">
        <v>48</v>
      </c>
      <c r="X2" s="32" t="s">
        <v>53</v>
      </c>
      <c r="Y2" s="32" t="s">
        <v>54</v>
      </c>
      <c r="Z2" s="32" t="s">
        <v>55</v>
      </c>
      <c r="AA2" s="32" t="s">
        <v>22</v>
      </c>
      <c r="AB2" s="32" t="s">
        <v>55</v>
      </c>
      <c r="AC2" s="32" t="s">
        <v>56</v>
      </c>
      <c r="AD2" s="32" t="s">
        <v>21</v>
      </c>
      <c r="AE2" s="32" t="s">
        <v>21</v>
      </c>
      <c r="AF2" s="32" t="s">
        <v>22</v>
      </c>
      <c r="AG2" s="32" t="s">
        <v>21</v>
      </c>
      <c r="AH2" s="116"/>
      <c r="AI2" s="41" t="s">
        <v>18</v>
      </c>
      <c r="AJ2" s="118"/>
      <c r="AK2" s="112"/>
      <c r="AM2" s="114"/>
    </row>
    <row r="3" spans="1:39" ht="24" customHeight="1" thickBot="1">
      <c r="A3" s="1"/>
      <c r="B3" s="16"/>
      <c r="C3" s="2" t="s">
        <v>3</v>
      </c>
      <c r="D3" s="2">
        <v>8</v>
      </c>
      <c r="E3" s="2">
        <v>8</v>
      </c>
      <c r="F3" s="2">
        <v>8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12</v>
      </c>
      <c r="M3" s="2">
        <v>10</v>
      </c>
      <c r="N3" s="2">
        <v>10</v>
      </c>
      <c r="O3" s="2">
        <v>12</v>
      </c>
      <c r="P3" s="2">
        <v>12</v>
      </c>
      <c r="Q3" s="2">
        <v>8</v>
      </c>
      <c r="R3" s="2">
        <v>10</v>
      </c>
      <c r="S3" s="2">
        <v>12</v>
      </c>
      <c r="T3" s="2">
        <v>10</v>
      </c>
      <c r="U3" s="2">
        <v>10</v>
      </c>
      <c r="V3" s="2">
        <v>8</v>
      </c>
      <c r="W3" s="2">
        <v>10</v>
      </c>
      <c r="X3" s="2">
        <v>8</v>
      </c>
      <c r="Y3" s="2">
        <v>10</v>
      </c>
      <c r="Z3" s="2">
        <v>10</v>
      </c>
      <c r="AA3" s="2">
        <v>8</v>
      </c>
      <c r="AB3" s="2">
        <v>10</v>
      </c>
      <c r="AC3" s="2">
        <v>12</v>
      </c>
      <c r="AD3" s="2">
        <v>10</v>
      </c>
      <c r="AE3" s="2">
        <v>10</v>
      </c>
      <c r="AF3" s="2">
        <v>12</v>
      </c>
      <c r="AG3" s="2">
        <v>10</v>
      </c>
      <c r="AH3" s="35">
        <v>298</v>
      </c>
      <c r="AI3" s="35"/>
      <c r="AJ3" s="22">
        <f>SUM(D3:AG3)</f>
        <v>298</v>
      </c>
      <c r="AK3" s="36"/>
      <c r="AM3" s="84"/>
    </row>
    <row r="4" spans="1:39" ht="30.75" customHeight="1">
      <c r="A4" s="17" t="s">
        <v>57</v>
      </c>
      <c r="B4" s="60" t="s">
        <v>34</v>
      </c>
      <c r="C4" s="13" t="s">
        <v>10</v>
      </c>
      <c r="D4" s="7">
        <v>8</v>
      </c>
      <c r="E4" s="7">
        <v>8</v>
      </c>
      <c r="F4" s="7">
        <v>8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12</v>
      </c>
      <c r="M4" s="7">
        <v>10</v>
      </c>
      <c r="N4" s="7">
        <v>10</v>
      </c>
      <c r="O4" s="7">
        <v>12</v>
      </c>
      <c r="P4" s="7">
        <v>12</v>
      </c>
      <c r="Q4" s="7">
        <v>8</v>
      </c>
      <c r="R4" s="7">
        <v>10</v>
      </c>
      <c r="S4" s="7">
        <v>12</v>
      </c>
      <c r="T4" s="7">
        <v>10</v>
      </c>
      <c r="U4" s="7">
        <v>10</v>
      </c>
      <c r="V4" s="7">
        <v>8</v>
      </c>
      <c r="W4" s="7">
        <v>10</v>
      </c>
      <c r="X4" s="7">
        <v>8</v>
      </c>
      <c r="Y4" s="7">
        <v>10</v>
      </c>
      <c r="Z4" s="7">
        <v>10</v>
      </c>
      <c r="AA4" s="7">
        <v>8</v>
      </c>
      <c r="AB4" s="7">
        <v>10</v>
      </c>
      <c r="AC4" s="7">
        <v>12</v>
      </c>
      <c r="AD4" s="7">
        <v>10</v>
      </c>
      <c r="AE4" s="7">
        <v>10</v>
      </c>
      <c r="AF4" s="7">
        <v>12</v>
      </c>
      <c r="AG4" s="7">
        <v>10</v>
      </c>
      <c r="AH4" s="50">
        <f aca="true" t="shared" si="0" ref="AH4:AH10">SUM(D4:AG4)</f>
        <v>298</v>
      </c>
      <c r="AI4" s="9">
        <v>0</v>
      </c>
      <c r="AJ4" s="4">
        <f>SUM(D4:AG4)-AI4</f>
        <v>298</v>
      </c>
      <c r="AK4" s="51">
        <v>0.13055555555555556</v>
      </c>
      <c r="AM4" s="83">
        <v>102.1</v>
      </c>
    </row>
    <row r="5" spans="1:39" ht="28.5" customHeight="1">
      <c r="A5" s="18" t="s">
        <v>4</v>
      </c>
      <c r="B5" s="60"/>
      <c r="C5" s="13" t="s">
        <v>36</v>
      </c>
      <c r="D5" s="7">
        <v>8</v>
      </c>
      <c r="E5" s="7">
        <v>8</v>
      </c>
      <c r="F5" s="7">
        <v>8</v>
      </c>
      <c r="G5" s="7">
        <v>10</v>
      </c>
      <c r="H5" s="31">
        <v>5</v>
      </c>
      <c r="I5" s="7">
        <v>10</v>
      </c>
      <c r="J5" s="7">
        <v>10</v>
      </c>
      <c r="K5" s="7">
        <v>10</v>
      </c>
      <c r="L5" s="7">
        <v>12</v>
      </c>
      <c r="M5" s="7">
        <v>10</v>
      </c>
      <c r="N5" s="7">
        <v>10</v>
      </c>
      <c r="O5" s="7">
        <v>12</v>
      </c>
      <c r="P5" s="7">
        <v>12</v>
      </c>
      <c r="Q5" s="7">
        <v>8</v>
      </c>
      <c r="R5" s="7">
        <v>10</v>
      </c>
      <c r="S5" s="7">
        <v>12</v>
      </c>
      <c r="T5" s="7">
        <v>10</v>
      </c>
      <c r="U5" s="7">
        <v>10</v>
      </c>
      <c r="V5" s="7">
        <v>8</v>
      </c>
      <c r="W5" s="7">
        <v>10</v>
      </c>
      <c r="X5" s="7">
        <v>8</v>
      </c>
      <c r="Y5" s="7">
        <v>10</v>
      </c>
      <c r="Z5" s="7">
        <v>10</v>
      </c>
      <c r="AA5" s="7">
        <v>8</v>
      </c>
      <c r="AB5" s="7">
        <v>10</v>
      </c>
      <c r="AC5" s="7">
        <v>12</v>
      </c>
      <c r="AD5" s="7">
        <v>10</v>
      </c>
      <c r="AE5" s="7">
        <v>10</v>
      </c>
      <c r="AF5" s="7">
        <v>12</v>
      </c>
      <c r="AG5" s="7">
        <v>10</v>
      </c>
      <c r="AH5" s="6">
        <f t="shared" si="0"/>
        <v>293</v>
      </c>
      <c r="AI5" s="6">
        <v>0</v>
      </c>
      <c r="AJ5" s="5">
        <f>SUM(D5:AG5)</f>
        <v>293</v>
      </c>
      <c r="AK5" s="33">
        <v>0.1486111111111111</v>
      </c>
      <c r="AM5" s="47">
        <v>100.75</v>
      </c>
    </row>
    <row r="6" spans="1:39" ht="27" customHeight="1">
      <c r="A6" s="18" t="s">
        <v>58</v>
      </c>
      <c r="B6" s="60" t="s">
        <v>59</v>
      </c>
      <c r="C6" s="13" t="s">
        <v>60</v>
      </c>
      <c r="D6" s="7">
        <v>8</v>
      </c>
      <c r="E6" s="7">
        <v>8</v>
      </c>
      <c r="F6" s="7">
        <v>8</v>
      </c>
      <c r="G6" s="7">
        <v>10</v>
      </c>
      <c r="H6" s="31">
        <v>5</v>
      </c>
      <c r="I6" s="7">
        <v>10</v>
      </c>
      <c r="J6" s="7">
        <v>10</v>
      </c>
      <c r="K6" s="7">
        <v>10</v>
      </c>
      <c r="L6" s="31">
        <v>6</v>
      </c>
      <c r="M6" s="7">
        <v>10</v>
      </c>
      <c r="N6" s="7">
        <v>10</v>
      </c>
      <c r="O6" s="7">
        <v>12</v>
      </c>
      <c r="P6" s="7">
        <v>12</v>
      </c>
      <c r="Q6" s="7">
        <v>8</v>
      </c>
      <c r="R6" s="7">
        <v>10</v>
      </c>
      <c r="S6" s="7">
        <v>12</v>
      </c>
      <c r="T6" s="7">
        <v>10</v>
      </c>
      <c r="U6" s="7">
        <v>10</v>
      </c>
      <c r="V6" s="7">
        <v>8</v>
      </c>
      <c r="W6" s="7">
        <v>10</v>
      </c>
      <c r="X6" s="7">
        <v>8</v>
      </c>
      <c r="Y6" s="7">
        <v>10</v>
      </c>
      <c r="Z6" s="7">
        <v>10</v>
      </c>
      <c r="AA6" s="7">
        <v>8</v>
      </c>
      <c r="AB6" s="7">
        <v>10</v>
      </c>
      <c r="AC6" s="7">
        <v>12</v>
      </c>
      <c r="AD6" s="7">
        <v>10</v>
      </c>
      <c r="AE6" s="7">
        <v>10</v>
      </c>
      <c r="AF6" s="7">
        <v>12</v>
      </c>
      <c r="AG6" s="7">
        <v>10</v>
      </c>
      <c r="AH6" s="6">
        <f t="shared" si="0"/>
        <v>287</v>
      </c>
      <c r="AI6" s="40">
        <v>0</v>
      </c>
      <c r="AJ6" s="28">
        <f>SUM(D6:AG6)-AI6</f>
        <v>287</v>
      </c>
      <c r="AK6" s="33">
        <v>0.1423611111111111</v>
      </c>
      <c r="AM6" s="48">
        <v>99.4</v>
      </c>
    </row>
    <row r="7" spans="1:39" ht="28.5" customHeight="1">
      <c r="A7" s="20">
        <v>4</v>
      </c>
      <c r="B7" s="61"/>
      <c r="C7" s="14" t="s">
        <v>11</v>
      </c>
      <c r="D7" s="7">
        <v>8</v>
      </c>
      <c r="E7" s="7">
        <v>8</v>
      </c>
      <c r="F7" s="7">
        <v>8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31">
        <v>6</v>
      </c>
      <c r="M7" s="7">
        <v>10</v>
      </c>
      <c r="N7" s="7">
        <v>10</v>
      </c>
      <c r="O7" s="31">
        <v>6</v>
      </c>
      <c r="P7" s="7">
        <v>12</v>
      </c>
      <c r="Q7" s="7">
        <v>8</v>
      </c>
      <c r="R7" s="31">
        <v>5</v>
      </c>
      <c r="S7" s="7">
        <v>12</v>
      </c>
      <c r="T7" s="7">
        <v>10</v>
      </c>
      <c r="U7" s="7">
        <v>10</v>
      </c>
      <c r="V7" s="7">
        <v>8</v>
      </c>
      <c r="W7" s="7">
        <v>10</v>
      </c>
      <c r="X7" s="7">
        <v>8</v>
      </c>
      <c r="Y7" s="7">
        <v>10</v>
      </c>
      <c r="Z7" s="7">
        <v>10</v>
      </c>
      <c r="AA7" s="7">
        <v>8</v>
      </c>
      <c r="AB7" s="7">
        <v>10</v>
      </c>
      <c r="AC7" s="7">
        <v>12</v>
      </c>
      <c r="AD7" s="7">
        <v>10</v>
      </c>
      <c r="AE7" s="7">
        <v>10</v>
      </c>
      <c r="AF7" s="7">
        <v>12</v>
      </c>
      <c r="AG7" s="7">
        <v>10</v>
      </c>
      <c r="AH7" s="6">
        <f t="shared" si="0"/>
        <v>281</v>
      </c>
      <c r="AI7" s="40">
        <v>0</v>
      </c>
      <c r="AJ7" s="28">
        <f>SUM(D7:AG7)-AI7</f>
        <v>281</v>
      </c>
      <c r="AK7" s="33">
        <v>0.125</v>
      </c>
      <c r="AM7" s="48">
        <v>98.05</v>
      </c>
    </row>
    <row r="8" spans="1:39" ht="37.5" customHeight="1">
      <c r="A8" s="20">
        <v>5</v>
      </c>
      <c r="B8" s="62" t="s">
        <v>35</v>
      </c>
      <c r="C8" s="55" t="s">
        <v>61</v>
      </c>
      <c r="D8" s="7">
        <v>8</v>
      </c>
      <c r="E8" s="7">
        <v>8</v>
      </c>
      <c r="F8" s="7">
        <v>8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12</v>
      </c>
      <c r="M8" s="7">
        <v>10</v>
      </c>
      <c r="N8" s="7">
        <v>10</v>
      </c>
      <c r="O8" s="7">
        <v>12</v>
      </c>
      <c r="P8" s="31">
        <v>6</v>
      </c>
      <c r="Q8" s="7">
        <v>8</v>
      </c>
      <c r="R8" s="7">
        <v>10</v>
      </c>
      <c r="S8" s="31">
        <v>6</v>
      </c>
      <c r="T8" s="7">
        <v>10</v>
      </c>
      <c r="U8" s="7">
        <v>10</v>
      </c>
      <c r="V8" s="31">
        <v>4</v>
      </c>
      <c r="W8" s="7">
        <v>10</v>
      </c>
      <c r="X8" s="7">
        <v>8</v>
      </c>
      <c r="Y8" s="7">
        <v>10</v>
      </c>
      <c r="Z8" s="7">
        <v>10</v>
      </c>
      <c r="AA8" s="7">
        <v>8</v>
      </c>
      <c r="AB8" s="7">
        <v>10</v>
      </c>
      <c r="AC8" s="31">
        <v>6</v>
      </c>
      <c r="AD8" s="7">
        <v>10</v>
      </c>
      <c r="AE8" s="7">
        <v>10</v>
      </c>
      <c r="AF8" s="7">
        <v>12</v>
      </c>
      <c r="AG8" s="7">
        <v>10</v>
      </c>
      <c r="AH8" s="6">
        <f t="shared" si="0"/>
        <v>276</v>
      </c>
      <c r="AI8" s="40">
        <v>0</v>
      </c>
      <c r="AJ8" s="28">
        <f>SUM(D8:AG8)-AI8</f>
        <v>276</v>
      </c>
      <c r="AK8" s="33">
        <v>0.14930555555555555</v>
      </c>
      <c r="AM8" s="48">
        <v>96.7</v>
      </c>
    </row>
    <row r="9" spans="1:39" s="3" customFormat="1" ht="30" customHeight="1">
      <c r="A9" s="20">
        <v>6</v>
      </c>
      <c r="B9" s="61"/>
      <c r="C9" s="14" t="s">
        <v>62</v>
      </c>
      <c r="D9" s="7">
        <v>8</v>
      </c>
      <c r="E9" s="7">
        <v>8</v>
      </c>
      <c r="F9" s="7">
        <v>8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31">
        <v>6</v>
      </c>
      <c r="M9" s="31">
        <v>5</v>
      </c>
      <c r="N9" s="7">
        <v>10</v>
      </c>
      <c r="O9" s="7">
        <v>12</v>
      </c>
      <c r="P9" s="31">
        <v>6</v>
      </c>
      <c r="Q9" s="7">
        <v>8</v>
      </c>
      <c r="R9" s="31">
        <v>5</v>
      </c>
      <c r="S9" s="31">
        <v>6</v>
      </c>
      <c r="T9" s="7">
        <v>10</v>
      </c>
      <c r="U9" s="7">
        <v>10</v>
      </c>
      <c r="V9" s="7">
        <v>8</v>
      </c>
      <c r="W9" s="7">
        <v>10</v>
      </c>
      <c r="X9" s="7">
        <v>8</v>
      </c>
      <c r="Y9" s="7">
        <v>10</v>
      </c>
      <c r="Z9" s="7">
        <v>10</v>
      </c>
      <c r="AA9" s="7">
        <v>8</v>
      </c>
      <c r="AB9" s="7">
        <v>10</v>
      </c>
      <c r="AC9" s="7">
        <v>12</v>
      </c>
      <c r="AD9" s="7">
        <v>10</v>
      </c>
      <c r="AE9" s="31">
        <v>5</v>
      </c>
      <c r="AF9" s="7">
        <v>12</v>
      </c>
      <c r="AG9" s="7">
        <v>10</v>
      </c>
      <c r="AH9" s="6">
        <f t="shared" si="0"/>
        <v>265</v>
      </c>
      <c r="AI9" s="40">
        <v>0</v>
      </c>
      <c r="AJ9" s="28">
        <f>SUM(D9:AG9)-AI9</f>
        <v>265</v>
      </c>
      <c r="AK9" s="33">
        <v>0.13333333333333333</v>
      </c>
      <c r="AL9"/>
      <c r="AM9" s="48">
        <v>95.35</v>
      </c>
    </row>
    <row r="10" spans="1:39" s="3" customFormat="1" ht="33" customHeight="1">
      <c r="A10" s="20">
        <v>7</v>
      </c>
      <c r="B10" s="61" t="s">
        <v>63</v>
      </c>
      <c r="C10" s="14" t="s">
        <v>64</v>
      </c>
      <c r="D10" s="7">
        <v>8</v>
      </c>
      <c r="E10" s="7">
        <v>8</v>
      </c>
      <c r="F10" s="7">
        <v>8</v>
      </c>
      <c r="G10" s="7">
        <v>10</v>
      </c>
      <c r="H10" s="31">
        <v>5</v>
      </c>
      <c r="I10" s="7">
        <v>10</v>
      </c>
      <c r="J10" s="7">
        <v>10</v>
      </c>
      <c r="K10" s="7">
        <v>10</v>
      </c>
      <c r="L10" s="31">
        <v>6</v>
      </c>
      <c r="M10" s="7">
        <v>10</v>
      </c>
      <c r="N10" s="7">
        <v>10</v>
      </c>
      <c r="O10" s="31">
        <v>6</v>
      </c>
      <c r="P10" s="7">
        <v>12</v>
      </c>
      <c r="Q10" s="7">
        <v>8</v>
      </c>
      <c r="R10" s="31">
        <v>5</v>
      </c>
      <c r="S10" s="31">
        <v>6</v>
      </c>
      <c r="T10" s="7">
        <v>10</v>
      </c>
      <c r="U10" s="7">
        <v>10</v>
      </c>
      <c r="V10" s="7">
        <v>8</v>
      </c>
      <c r="W10" s="7">
        <v>10</v>
      </c>
      <c r="X10" s="7">
        <v>8</v>
      </c>
      <c r="Y10" s="7">
        <v>10</v>
      </c>
      <c r="Z10" s="7">
        <v>10</v>
      </c>
      <c r="AA10" s="7">
        <v>8</v>
      </c>
      <c r="AB10" s="7">
        <v>10</v>
      </c>
      <c r="AC10" s="7">
        <v>12</v>
      </c>
      <c r="AD10" s="31">
        <v>5</v>
      </c>
      <c r="AE10" s="31">
        <v>5</v>
      </c>
      <c r="AF10" s="7">
        <v>12</v>
      </c>
      <c r="AG10" s="7">
        <v>10</v>
      </c>
      <c r="AH10" s="6">
        <f t="shared" si="0"/>
        <v>260</v>
      </c>
      <c r="AI10" s="40">
        <v>9</v>
      </c>
      <c r="AJ10" s="28">
        <f>SUM(D10:AG10)-AI10</f>
        <v>251</v>
      </c>
      <c r="AK10" s="33">
        <v>0.1729166666666667</v>
      </c>
      <c r="AL10"/>
      <c r="AM10" s="48">
        <v>94</v>
      </c>
    </row>
  </sheetData>
  <sheetProtection/>
  <mergeCells count="4">
    <mergeCell ref="AK1:AK2"/>
    <mergeCell ref="AM1:AM2"/>
    <mergeCell ref="AH1:AH2"/>
    <mergeCell ref="AJ1:AJ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Roman,Félkövér"&amp;16Nyári Gyermeknap Kupa 2020
Középfok A csoport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"/>
  <sheetViews>
    <sheetView zoomScale="110" zoomScaleNormal="110" zoomScaleSheetLayoutView="100" zoomScalePageLayoutView="80"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3.8515625" style="0" customWidth="1"/>
    <col min="10" max="10" width="4.00390625" style="0" bestFit="1" customWidth="1"/>
    <col min="11" max="11" width="4.421875" style="0" customWidth="1"/>
    <col min="12" max="12" width="4.140625" style="0" bestFit="1" customWidth="1"/>
    <col min="13" max="14" width="4.57421875" style="0" bestFit="1" customWidth="1"/>
    <col min="15" max="15" width="4.00390625" style="0" customWidth="1"/>
    <col min="16" max="16" width="4.8515625" style="0" bestFit="1" customWidth="1"/>
    <col min="17" max="18" width="4.140625" style="0" bestFit="1" customWidth="1"/>
    <col min="19" max="19" width="4.421875" style="0" bestFit="1" customWidth="1"/>
    <col min="20" max="20" width="4.140625" style="0" bestFit="1" customWidth="1"/>
    <col min="21" max="21" width="4.57421875" style="0" bestFit="1" customWidth="1"/>
    <col min="22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3.7109375" style="0" customWidth="1"/>
    <col min="30" max="31" width="4.140625" style="0" bestFit="1" customWidth="1"/>
    <col min="32" max="33" width="4.57421875" style="0" bestFit="1" customWidth="1"/>
    <col min="34" max="34" width="7.28125" style="0" customWidth="1"/>
    <col min="35" max="35" width="7.00390625" style="0" customWidth="1"/>
    <col min="36" max="36" width="7.8515625" style="0" customWidth="1"/>
    <col min="37" max="37" width="7.57421875" style="0" customWidth="1"/>
    <col min="38" max="38" width="4.00390625" style="0" customWidth="1"/>
  </cols>
  <sheetData>
    <row r="1" spans="1:39" ht="49.5" customHeight="1" thickBot="1">
      <c r="A1" s="23" t="s">
        <v>0</v>
      </c>
      <c r="B1" s="24" t="s">
        <v>9</v>
      </c>
      <c r="C1" s="25" t="s">
        <v>26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115" t="s">
        <v>5</v>
      </c>
      <c r="AI1" s="39"/>
      <c r="AJ1" s="117" t="s">
        <v>1</v>
      </c>
      <c r="AK1" s="111" t="s">
        <v>2</v>
      </c>
      <c r="AM1" s="113" t="s">
        <v>43</v>
      </c>
    </row>
    <row r="2" spans="1:39" ht="83.25" customHeight="1" thickBot="1">
      <c r="A2" s="44"/>
      <c r="B2" s="45"/>
      <c r="C2" s="46"/>
      <c r="D2" s="32" t="s">
        <v>44</v>
      </c>
      <c r="E2" s="32" t="s">
        <v>45</v>
      </c>
      <c r="F2" s="32" t="s">
        <v>23</v>
      </c>
      <c r="G2" s="32" t="s">
        <v>46</v>
      </c>
      <c r="H2" s="32" t="s">
        <v>47</v>
      </c>
      <c r="I2" s="32" t="s">
        <v>48</v>
      </c>
      <c r="J2" s="32" t="s">
        <v>49</v>
      </c>
      <c r="K2" s="32" t="s">
        <v>50</v>
      </c>
      <c r="L2" s="32" t="s">
        <v>47</v>
      </c>
      <c r="M2" s="32" t="s">
        <v>49</v>
      </c>
      <c r="N2" s="32" t="s">
        <v>22</v>
      </c>
      <c r="O2" s="32" t="s">
        <v>22</v>
      </c>
      <c r="P2" s="32" t="s">
        <v>22</v>
      </c>
      <c r="Q2" s="32" t="s">
        <v>48</v>
      </c>
      <c r="R2" s="32" t="s">
        <v>51</v>
      </c>
      <c r="S2" s="32" t="s">
        <v>22</v>
      </c>
      <c r="T2" s="32" t="s">
        <v>52</v>
      </c>
      <c r="U2" s="32" t="s">
        <v>48</v>
      </c>
      <c r="V2" s="32" t="s">
        <v>22</v>
      </c>
      <c r="W2" s="32" t="s">
        <v>48</v>
      </c>
      <c r="X2" s="32" t="s">
        <v>53</v>
      </c>
      <c r="Y2" s="32" t="s">
        <v>54</v>
      </c>
      <c r="Z2" s="32" t="s">
        <v>55</v>
      </c>
      <c r="AA2" s="32" t="s">
        <v>22</v>
      </c>
      <c r="AB2" s="32" t="s">
        <v>55</v>
      </c>
      <c r="AC2" s="32" t="s">
        <v>56</v>
      </c>
      <c r="AD2" s="32" t="s">
        <v>21</v>
      </c>
      <c r="AE2" s="32" t="s">
        <v>21</v>
      </c>
      <c r="AF2" s="32" t="s">
        <v>22</v>
      </c>
      <c r="AG2" s="32" t="s">
        <v>21</v>
      </c>
      <c r="AH2" s="116"/>
      <c r="AI2" s="41" t="s">
        <v>18</v>
      </c>
      <c r="AJ2" s="118"/>
      <c r="AK2" s="112"/>
      <c r="AM2" s="119"/>
    </row>
    <row r="3" spans="1:39" ht="24" customHeight="1" thickBot="1">
      <c r="A3" s="1"/>
      <c r="B3" s="16"/>
      <c r="C3" s="2" t="s">
        <v>3</v>
      </c>
      <c r="D3" s="2">
        <v>8</v>
      </c>
      <c r="E3" s="2">
        <v>8</v>
      </c>
      <c r="F3" s="2">
        <v>8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12</v>
      </c>
      <c r="M3" s="2">
        <v>10</v>
      </c>
      <c r="N3" s="2">
        <v>10</v>
      </c>
      <c r="O3" s="2">
        <v>12</v>
      </c>
      <c r="P3" s="2">
        <v>12</v>
      </c>
      <c r="Q3" s="2">
        <v>8</v>
      </c>
      <c r="R3" s="2">
        <v>10</v>
      </c>
      <c r="S3" s="2">
        <v>12</v>
      </c>
      <c r="T3" s="2">
        <v>10</v>
      </c>
      <c r="U3" s="2">
        <v>10</v>
      </c>
      <c r="V3" s="2">
        <v>8</v>
      </c>
      <c r="W3" s="2">
        <v>10</v>
      </c>
      <c r="X3" s="2">
        <v>8</v>
      </c>
      <c r="Y3" s="2">
        <v>10</v>
      </c>
      <c r="Z3" s="2">
        <v>10</v>
      </c>
      <c r="AA3" s="2">
        <v>8</v>
      </c>
      <c r="AB3" s="2">
        <v>10</v>
      </c>
      <c r="AC3" s="2">
        <v>12</v>
      </c>
      <c r="AD3" s="2">
        <v>10</v>
      </c>
      <c r="AE3" s="2">
        <v>10</v>
      </c>
      <c r="AF3" s="2">
        <v>12</v>
      </c>
      <c r="AG3" s="2">
        <v>10</v>
      </c>
      <c r="AH3" s="35">
        <v>414</v>
      </c>
      <c r="AI3" s="35"/>
      <c r="AJ3" s="22">
        <f>SUM(D3:AG3)</f>
        <v>298</v>
      </c>
      <c r="AK3" s="36"/>
      <c r="AM3" s="43"/>
    </row>
    <row r="4" spans="1:39" ht="42.75">
      <c r="A4" s="17" t="s">
        <v>57</v>
      </c>
      <c r="B4" s="59" t="s">
        <v>75</v>
      </c>
      <c r="C4" s="68" t="s">
        <v>76</v>
      </c>
      <c r="D4" s="26">
        <v>8</v>
      </c>
      <c r="E4" s="26">
        <v>8</v>
      </c>
      <c r="F4" s="26">
        <v>8</v>
      </c>
      <c r="G4" s="26">
        <v>10</v>
      </c>
      <c r="H4" s="26">
        <v>10</v>
      </c>
      <c r="I4" s="26">
        <v>10</v>
      </c>
      <c r="J4" s="26">
        <v>10</v>
      </c>
      <c r="K4" s="26">
        <v>10</v>
      </c>
      <c r="L4" s="26">
        <v>12</v>
      </c>
      <c r="M4" s="26">
        <v>10</v>
      </c>
      <c r="N4" s="26">
        <v>10</v>
      </c>
      <c r="O4" s="26">
        <v>12</v>
      </c>
      <c r="P4" s="26">
        <v>12</v>
      </c>
      <c r="Q4" s="26">
        <v>8</v>
      </c>
      <c r="R4" s="26">
        <v>10</v>
      </c>
      <c r="S4" s="26">
        <v>12</v>
      </c>
      <c r="T4" s="26">
        <v>10</v>
      </c>
      <c r="U4" s="26">
        <v>10</v>
      </c>
      <c r="V4" s="26">
        <v>8</v>
      </c>
      <c r="W4" s="26">
        <v>10</v>
      </c>
      <c r="X4" s="26">
        <v>8</v>
      </c>
      <c r="Y4" s="26">
        <v>10</v>
      </c>
      <c r="Z4" s="26">
        <v>10</v>
      </c>
      <c r="AA4" s="26">
        <v>8</v>
      </c>
      <c r="AB4" s="26">
        <v>10</v>
      </c>
      <c r="AC4" s="26">
        <v>12</v>
      </c>
      <c r="AD4" s="26">
        <v>10</v>
      </c>
      <c r="AE4" s="26">
        <v>10</v>
      </c>
      <c r="AF4" s="26">
        <v>12</v>
      </c>
      <c r="AG4" s="26">
        <v>10</v>
      </c>
      <c r="AH4" s="50">
        <f aca="true" t="shared" si="0" ref="AH4:AH13">SUM(D4:AG4)</f>
        <v>298</v>
      </c>
      <c r="AI4" s="9">
        <v>3</v>
      </c>
      <c r="AJ4" s="4">
        <f>SUM(D4:AG4)-AI4</f>
        <v>295</v>
      </c>
      <c r="AK4" s="51">
        <v>0.16874999999999998</v>
      </c>
      <c r="AM4" s="48">
        <v>102.45</v>
      </c>
    </row>
    <row r="5" spans="1:39" ht="31.5" customHeight="1">
      <c r="A5" s="18" t="s">
        <v>4</v>
      </c>
      <c r="B5" s="60" t="s">
        <v>16</v>
      </c>
      <c r="C5" s="30" t="s">
        <v>17</v>
      </c>
      <c r="D5" s="7">
        <v>8</v>
      </c>
      <c r="E5" s="7">
        <v>8</v>
      </c>
      <c r="F5" s="7">
        <v>8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31">
        <v>6</v>
      </c>
      <c r="M5" s="7">
        <v>10</v>
      </c>
      <c r="N5" s="7">
        <v>10</v>
      </c>
      <c r="O5" s="31">
        <v>6</v>
      </c>
      <c r="P5" s="7">
        <v>12</v>
      </c>
      <c r="Q5" s="7">
        <v>8</v>
      </c>
      <c r="R5" s="7">
        <v>10</v>
      </c>
      <c r="S5" s="7">
        <v>12</v>
      </c>
      <c r="T5" s="7">
        <v>10</v>
      </c>
      <c r="U5" s="7">
        <v>10</v>
      </c>
      <c r="V5" s="7">
        <v>8</v>
      </c>
      <c r="W5" s="7">
        <v>10</v>
      </c>
      <c r="X5" s="7">
        <v>8</v>
      </c>
      <c r="Y5" s="7">
        <v>10</v>
      </c>
      <c r="Z5" s="7">
        <v>10</v>
      </c>
      <c r="AA5" s="7">
        <v>8</v>
      </c>
      <c r="AB5" s="7">
        <v>10</v>
      </c>
      <c r="AC5" s="7">
        <v>12</v>
      </c>
      <c r="AD5" s="7">
        <v>10</v>
      </c>
      <c r="AE5" s="7">
        <v>10</v>
      </c>
      <c r="AF5" s="7">
        <v>12</v>
      </c>
      <c r="AG5" s="7">
        <v>10</v>
      </c>
      <c r="AH5" s="6">
        <f t="shared" si="0"/>
        <v>286</v>
      </c>
      <c r="AI5" s="6">
        <v>0</v>
      </c>
      <c r="AJ5" s="5">
        <f>SUM(D5:AG5)</f>
        <v>286</v>
      </c>
      <c r="AK5" s="33">
        <v>0.12361111111111112</v>
      </c>
      <c r="AM5" s="48">
        <v>101.1</v>
      </c>
    </row>
    <row r="6" spans="1:39" ht="36.75" customHeight="1">
      <c r="A6" s="19" t="s">
        <v>58</v>
      </c>
      <c r="B6" s="60" t="s">
        <v>12</v>
      </c>
      <c r="C6" s="13" t="s">
        <v>83</v>
      </c>
      <c r="D6" s="7">
        <v>8</v>
      </c>
      <c r="E6" s="7">
        <v>8</v>
      </c>
      <c r="F6" s="7">
        <v>8</v>
      </c>
      <c r="G6" s="31">
        <v>5</v>
      </c>
      <c r="H6" s="7">
        <v>10</v>
      </c>
      <c r="I6" s="7">
        <v>10</v>
      </c>
      <c r="J6" s="7">
        <v>10</v>
      </c>
      <c r="K6" s="7">
        <v>10</v>
      </c>
      <c r="L6" s="7">
        <v>12</v>
      </c>
      <c r="M6" s="7">
        <v>10</v>
      </c>
      <c r="N6" s="7">
        <v>10</v>
      </c>
      <c r="O6" s="7">
        <v>12</v>
      </c>
      <c r="P6" s="7">
        <v>12</v>
      </c>
      <c r="Q6" s="7">
        <v>8</v>
      </c>
      <c r="R6" s="7">
        <v>10</v>
      </c>
      <c r="S6" s="31">
        <v>6</v>
      </c>
      <c r="T6" s="7">
        <v>10</v>
      </c>
      <c r="U6" s="7">
        <v>10</v>
      </c>
      <c r="V6" s="7">
        <v>8</v>
      </c>
      <c r="W6" s="7">
        <v>10</v>
      </c>
      <c r="X6" s="7">
        <v>8</v>
      </c>
      <c r="Y6" s="7">
        <v>10</v>
      </c>
      <c r="Z6" s="7">
        <v>10</v>
      </c>
      <c r="AA6" s="7">
        <v>8</v>
      </c>
      <c r="AB6" s="7">
        <v>10</v>
      </c>
      <c r="AC6" s="7">
        <v>12</v>
      </c>
      <c r="AD6" s="7">
        <v>10</v>
      </c>
      <c r="AE6" s="31">
        <v>5</v>
      </c>
      <c r="AF6" s="7">
        <v>12</v>
      </c>
      <c r="AG6" s="7">
        <v>10</v>
      </c>
      <c r="AH6" s="6">
        <f t="shared" si="0"/>
        <v>282</v>
      </c>
      <c r="AI6" s="40">
        <v>0</v>
      </c>
      <c r="AJ6" s="28">
        <f aca="true" t="shared" si="1" ref="AJ6:AJ13">SUM(D6:AG6)-AI6</f>
        <v>282</v>
      </c>
      <c r="AK6" s="33">
        <v>0.15972222222222224</v>
      </c>
      <c r="AM6" s="47">
        <v>99.075</v>
      </c>
    </row>
    <row r="7" spans="1:39" ht="42.75">
      <c r="A7" s="19" t="s">
        <v>58</v>
      </c>
      <c r="B7" s="60" t="s">
        <v>40</v>
      </c>
      <c r="C7" s="13" t="s">
        <v>41</v>
      </c>
      <c r="D7" s="7">
        <v>8</v>
      </c>
      <c r="E7" s="7">
        <v>8</v>
      </c>
      <c r="F7" s="7">
        <v>8</v>
      </c>
      <c r="G7" s="31">
        <v>5</v>
      </c>
      <c r="H7" s="7">
        <v>10</v>
      </c>
      <c r="I7" s="7">
        <v>10</v>
      </c>
      <c r="J7" s="7">
        <v>10</v>
      </c>
      <c r="K7" s="7">
        <v>10</v>
      </c>
      <c r="L7" s="7">
        <v>12</v>
      </c>
      <c r="M7" s="7">
        <v>10</v>
      </c>
      <c r="N7" s="7">
        <v>10</v>
      </c>
      <c r="O7" s="7">
        <v>12</v>
      </c>
      <c r="P7" s="7">
        <v>12</v>
      </c>
      <c r="Q7" s="7">
        <v>8</v>
      </c>
      <c r="R7" s="7">
        <v>10</v>
      </c>
      <c r="S7" s="31">
        <v>6</v>
      </c>
      <c r="T7" s="7">
        <v>10</v>
      </c>
      <c r="U7" s="7">
        <v>10</v>
      </c>
      <c r="V7" s="7">
        <v>8</v>
      </c>
      <c r="W7" s="7">
        <v>10</v>
      </c>
      <c r="X7" s="7">
        <v>8</v>
      </c>
      <c r="Y7" s="7">
        <v>10</v>
      </c>
      <c r="Z7" s="7">
        <v>10</v>
      </c>
      <c r="AA7" s="7">
        <v>8</v>
      </c>
      <c r="AB7" s="7">
        <v>10</v>
      </c>
      <c r="AC7" s="7">
        <v>12</v>
      </c>
      <c r="AD7" s="7">
        <v>10</v>
      </c>
      <c r="AE7" s="31">
        <v>5</v>
      </c>
      <c r="AF7" s="7">
        <v>12</v>
      </c>
      <c r="AG7" s="7">
        <v>10</v>
      </c>
      <c r="AH7" s="6">
        <f t="shared" si="0"/>
        <v>282</v>
      </c>
      <c r="AI7" s="40">
        <v>0</v>
      </c>
      <c r="AJ7" s="28">
        <f t="shared" si="1"/>
        <v>282</v>
      </c>
      <c r="AK7" s="33">
        <v>0.15972222222222224</v>
      </c>
      <c r="AM7" s="47">
        <v>99.075</v>
      </c>
    </row>
    <row r="8" spans="1:39" ht="30" customHeight="1">
      <c r="A8" s="70">
        <v>5</v>
      </c>
      <c r="B8" s="61" t="s">
        <v>14</v>
      </c>
      <c r="C8" s="14" t="s">
        <v>15</v>
      </c>
      <c r="D8" s="7">
        <v>8</v>
      </c>
      <c r="E8" s="7">
        <v>8</v>
      </c>
      <c r="F8" s="7">
        <v>8</v>
      </c>
      <c r="G8" s="7">
        <v>10</v>
      </c>
      <c r="H8" s="7">
        <v>10</v>
      </c>
      <c r="I8" s="31">
        <v>5</v>
      </c>
      <c r="J8" s="7">
        <v>10</v>
      </c>
      <c r="K8" s="7">
        <v>10</v>
      </c>
      <c r="L8" s="7">
        <v>12</v>
      </c>
      <c r="M8" s="7">
        <v>10</v>
      </c>
      <c r="N8" s="7">
        <v>10</v>
      </c>
      <c r="O8" s="7">
        <v>12</v>
      </c>
      <c r="P8" s="31">
        <v>6</v>
      </c>
      <c r="Q8" s="7">
        <v>8</v>
      </c>
      <c r="R8" s="7">
        <v>10</v>
      </c>
      <c r="S8" s="31">
        <v>6</v>
      </c>
      <c r="T8" s="7">
        <v>10</v>
      </c>
      <c r="U8" s="7">
        <v>10</v>
      </c>
      <c r="V8" s="7">
        <v>8</v>
      </c>
      <c r="W8" s="7">
        <v>10</v>
      </c>
      <c r="X8" s="7">
        <v>8</v>
      </c>
      <c r="Y8" s="7">
        <v>10</v>
      </c>
      <c r="Z8" s="7">
        <v>10</v>
      </c>
      <c r="AA8" s="7">
        <v>8</v>
      </c>
      <c r="AB8" s="7">
        <v>10</v>
      </c>
      <c r="AC8" s="7">
        <v>12</v>
      </c>
      <c r="AD8" s="7">
        <v>10</v>
      </c>
      <c r="AE8" s="7">
        <v>10</v>
      </c>
      <c r="AF8" s="7">
        <v>12</v>
      </c>
      <c r="AG8" s="7">
        <v>10</v>
      </c>
      <c r="AH8" s="6">
        <f>SUM(D8:AG8)</f>
        <v>281</v>
      </c>
      <c r="AI8" s="40">
        <v>0</v>
      </c>
      <c r="AJ8" s="28">
        <f>SUM(D8:AG8)-AI8</f>
        <v>281</v>
      </c>
      <c r="AK8" s="33">
        <v>0.15833333333333333</v>
      </c>
      <c r="AM8" s="48">
        <v>97.05</v>
      </c>
    </row>
    <row r="9" spans="1:39" ht="33.75" customHeight="1">
      <c r="A9" s="71">
        <v>6</v>
      </c>
      <c r="B9" s="61" t="s">
        <v>38</v>
      </c>
      <c r="C9" s="14" t="s">
        <v>13</v>
      </c>
      <c r="D9" s="7">
        <v>8</v>
      </c>
      <c r="E9" s="7">
        <v>8</v>
      </c>
      <c r="F9" s="7">
        <v>8</v>
      </c>
      <c r="G9" s="7">
        <v>10</v>
      </c>
      <c r="H9" s="31">
        <v>5</v>
      </c>
      <c r="I9" s="7">
        <v>10</v>
      </c>
      <c r="J9" s="7">
        <v>10</v>
      </c>
      <c r="K9" s="7">
        <v>10</v>
      </c>
      <c r="L9" s="31">
        <v>6</v>
      </c>
      <c r="M9" s="7">
        <v>10</v>
      </c>
      <c r="N9" s="7">
        <v>10</v>
      </c>
      <c r="O9" s="31">
        <v>6</v>
      </c>
      <c r="P9" s="7">
        <v>12</v>
      </c>
      <c r="Q9" s="7">
        <v>8</v>
      </c>
      <c r="R9" s="7">
        <v>10</v>
      </c>
      <c r="S9" s="31">
        <v>6</v>
      </c>
      <c r="T9" s="31">
        <v>5</v>
      </c>
      <c r="U9" s="7">
        <v>10</v>
      </c>
      <c r="V9" s="7">
        <v>8</v>
      </c>
      <c r="W9" s="7">
        <v>10</v>
      </c>
      <c r="X9" s="7">
        <v>8</v>
      </c>
      <c r="Y9" s="7">
        <v>10</v>
      </c>
      <c r="Z9" s="7">
        <v>10</v>
      </c>
      <c r="AA9" s="7">
        <v>8</v>
      </c>
      <c r="AB9" s="7">
        <v>10</v>
      </c>
      <c r="AC9" s="7">
        <v>12</v>
      </c>
      <c r="AD9" s="7">
        <v>10</v>
      </c>
      <c r="AE9" s="7">
        <v>10</v>
      </c>
      <c r="AF9" s="7">
        <v>12</v>
      </c>
      <c r="AG9" s="7">
        <v>10</v>
      </c>
      <c r="AH9" s="6">
        <f t="shared" si="0"/>
        <v>270</v>
      </c>
      <c r="AI9" s="40">
        <v>0</v>
      </c>
      <c r="AJ9" s="28">
        <f t="shared" si="1"/>
        <v>270</v>
      </c>
      <c r="AK9" s="33">
        <v>0.14791666666666667</v>
      </c>
      <c r="AM9" s="48">
        <v>95.7</v>
      </c>
    </row>
    <row r="10" spans="1:39" ht="22.5" customHeight="1">
      <c r="A10" s="71">
        <v>7</v>
      </c>
      <c r="B10" s="61" t="s">
        <v>39</v>
      </c>
      <c r="C10" s="14" t="s">
        <v>77</v>
      </c>
      <c r="D10" s="7">
        <v>8</v>
      </c>
      <c r="E10" s="7">
        <v>8</v>
      </c>
      <c r="F10" s="7">
        <v>8</v>
      </c>
      <c r="G10" s="31">
        <v>5</v>
      </c>
      <c r="H10" s="31">
        <v>5</v>
      </c>
      <c r="I10" s="7">
        <v>10</v>
      </c>
      <c r="J10" s="7">
        <v>10</v>
      </c>
      <c r="K10" s="57">
        <v>0</v>
      </c>
      <c r="L10" s="57">
        <v>0</v>
      </c>
      <c r="M10" s="7">
        <v>10</v>
      </c>
      <c r="N10" s="7">
        <v>10</v>
      </c>
      <c r="O10" s="31">
        <v>6</v>
      </c>
      <c r="P10" s="31">
        <v>6</v>
      </c>
      <c r="Q10" s="7">
        <v>8</v>
      </c>
      <c r="R10" s="7">
        <v>10</v>
      </c>
      <c r="S10" s="7">
        <v>12</v>
      </c>
      <c r="T10" s="7">
        <v>10</v>
      </c>
      <c r="U10" s="7">
        <v>10</v>
      </c>
      <c r="V10" s="31">
        <v>4</v>
      </c>
      <c r="W10" s="7">
        <v>10</v>
      </c>
      <c r="X10" s="7">
        <v>8</v>
      </c>
      <c r="Y10" s="31">
        <v>5</v>
      </c>
      <c r="Z10" s="7">
        <v>10</v>
      </c>
      <c r="AA10" s="7">
        <v>8</v>
      </c>
      <c r="AB10" s="7">
        <v>10</v>
      </c>
      <c r="AC10" s="7">
        <v>12</v>
      </c>
      <c r="AD10" s="7">
        <v>10</v>
      </c>
      <c r="AE10" s="7">
        <v>10</v>
      </c>
      <c r="AF10" s="7">
        <v>12</v>
      </c>
      <c r="AG10" s="7">
        <v>10</v>
      </c>
      <c r="AH10" s="6">
        <f t="shared" si="0"/>
        <v>245</v>
      </c>
      <c r="AI10" s="40">
        <v>2</v>
      </c>
      <c r="AJ10" s="28">
        <f t="shared" si="1"/>
        <v>243</v>
      </c>
      <c r="AK10" s="33">
        <v>0.16805555555555554</v>
      </c>
      <c r="AM10" s="48">
        <v>94.35</v>
      </c>
    </row>
    <row r="11" spans="1:39" ht="39" customHeight="1">
      <c r="A11" s="71">
        <v>8</v>
      </c>
      <c r="B11" s="61" t="s">
        <v>78</v>
      </c>
      <c r="C11" s="14" t="s">
        <v>79</v>
      </c>
      <c r="D11" s="7">
        <v>8</v>
      </c>
      <c r="E11" s="57">
        <v>0</v>
      </c>
      <c r="F11" s="31">
        <v>4</v>
      </c>
      <c r="G11" s="31">
        <v>5</v>
      </c>
      <c r="H11" s="31">
        <v>5</v>
      </c>
      <c r="I11" s="7">
        <v>10</v>
      </c>
      <c r="J11" s="31">
        <v>5</v>
      </c>
      <c r="K11" s="7">
        <v>10</v>
      </c>
      <c r="L11" s="7">
        <v>12</v>
      </c>
      <c r="M11" s="7">
        <v>10</v>
      </c>
      <c r="N11" s="7">
        <v>10</v>
      </c>
      <c r="O11" s="7">
        <v>12</v>
      </c>
      <c r="P11" s="7">
        <v>12</v>
      </c>
      <c r="Q11" s="7">
        <v>8</v>
      </c>
      <c r="R11" s="57">
        <v>0</v>
      </c>
      <c r="S11" s="7">
        <v>12</v>
      </c>
      <c r="T11" s="31">
        <v>5</v>
      </c>
      <c r="U11" s="7">
        <v>10</v>
      </c>
      <c r="V11" s="7">
        <v>8</v>
      </c>
      <c r="W11" s="7">
        <v>10</v>
      </c>
      <c r="X11" s="7">
        <v>8</v>
      </c>
      <c r="Y11" s="7">
        <v>10</v>
      </c>
      <c r="Z11" s="31">
        <v>5</v>
      </c>
      <c r="AA11" s="7">
        <v>8</v>
      </c>
      <c r="AB11" s="7">
        <v>10</v>
      </c>
      <c r="AC11" s="7">
        <v>12</v>
      </c>
      <c r="AD11" s="7">
        <v>10</v>
      </c>
      <c r="AE11" s="7">
        <v>10</v>
      </c>
      <c r="AF11" s="57">
        <v>0</v>
      </c>
      <c r="AG11" s="7">
        <v>10</v>
      </c>
      <c r="AH11" s="6">
        <f t="shared" si="0"/>
        <v>239</v>
      </c>
      <c r="AI11" s="40">
        <v>11</v>
      </c>
      <c r="AJ11" s="28">
        <f t="shared" si="1"/>
        <v>228</v>
      </c>
      <c r="AK11" s="33">
        <v>0.17430555555555557</v>
      </c>
      <c r="AM11" s="48"/>
    </row>
    <row r="12" spans="1:39" ht="30" customHeight="1">
      <c r="A12" s="71">
        <v>9</v>
      </c>
      <c r="B12" s="61" t="s">
        <v>81</v>
      </c>
      <c r="C12" s="14" t="s">
        <v>82</v>
      </c>
      <c r="D12" s="7">
        <v>8</v>
      </c>
      <c r="E12" s="57">
        <v>0</v>
      </c>
      <c r="F12" s="7">
        <v>8</v>
      </c>
      <c r="G12" s="7">
        <v>10</v>
      </c>
      <c r="H12" s="31">
        <v>5</v>
      </c>
      <c r="I12" s="7">
        <v>10</v>
      </c>
      <c r="J12" s="7">
        <v>10</v>
      </c>
      <c r="K12" s="7">
        <v>10</v>
      </c>
      <c r="L12" s="7">
        <v>12</v>
      </c>
      <c r="M12" s="7">
        <v>10</v>
      </c>
      <c r="N12" s="7">
        <v>10</v>
      </c>
      <c r="O12" s="31">
        <v>6</v>
      </c>
      <c r="P12" s="31">
        <v>6</v>
      </c>
      <c r="Q12" s="7">
        <v>8</v>
      </c>
      <c r="R12" s="31">
        <v>5</v>
      </c>
      <c r="S12" s="31">
        <v>6</v>
      </c>
      <c r="T12" s="31">
        <v>5</v>
      </c>
      <c r="U12" s="57">
        <v>0</v>
      </c>
      <c r="V12" s="57">
        <v>0</v>
      </c>
      <c r="W12" s="57">
        <v>0</v>
      </c>
      <c r="X12" s="7">
        <v>8</v>
      </c>
      <c r="Y12" s="7">
        <v>10</v>
      </c>
      <c r="Z12" s="7">
        <v>10</v>
      </c>
      <c r="AA12" s="7">
        <v>8</v>
      </c>
      <c r="AB12" s="7">
        <v>10</v>
      </c>
      <c r="AC12" s="7">
        <v>12</v>
      </c>
      <c r="AD12" s="31">
        <v>5</v>
      </c>
      <c r="AE12" s="31">
        <v>5</v>
      </c>
      <c r="AF12" s="7">
        <v>12</v>
      </c>
      <c r="AG12" s="7">
        <v>10</v>
      </c>
      <c r="AH12" s="6">
        <f t="shared" si="0"/>
        <v>219</v>
      </c>
      <c r="AI12" s="40">
        <v>3</v>
      </c>
      <c r="AJ12" s="28">
        <f t="shared" si="1"/>
        <v>216</v>
      </c>
      <c r="AK12" s="33">
        <v>0.16874999999999998</v>
      </c>
      <c r="AM12" s="48">
        <v>93</v>
      </c>
    </row>
    <row r="13" spans="1:39" ht="34.5" customHeight="1" thickBot="1">
      <c r="A13" s="72">
        <v>10</v>
      </c>
      <c r="B13" s="64" t="s">
        <v>42</v>
      </c>
      <c r="C13" s="52" t="s">
        <v>80</v>
      </c>
      <c r="D13" s="8">
        <v>8</v>
      </c>
      <c r="E13" s="8">
        <v>8</v>
      </c>
      <c r="F13" s="57">
        <v>0</v>
      </c>
      <c r="G13" s="8">
        <v>10</v>
      </c>
      <c r="H13" s="8">
        <v>10</v>
      </c>
      <c r="I13" s="8">
        <v>10</v>
      </c>
      <c r="J13" s="8">
        <v>10</v>
      </c>
      <c r="K13" s="8">
        <v>10</v>
      </c>
      <c r="L13" s="8">
        <v>12</v>
      </c>
      <c r="M13" s="8">
        <v>10</v>
      </c>
      <c r="N13" s="8">
        <v>10</v>
      </c>
      <c r="O13" s="31">
        <v>6</v>
      </c>
      <c r="P13" s="8">
        <v>12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8">
        <v>10</v>
      </c>
      <c r="AA13" s="8">
        <v>8</v>
      </c>
      <c r="AB13" s="8">
        <v>10</v>
      </c>
      <c r="AC13" s="8">
        <v>12</v>
      </c>
      <c r="AD13" s="31">
        <v>5</v>
      </c>
      <c r="AE13" s="31">
        <v>5</v>
      </c>
      <c r="AF13" s="31">
        <v>6</v>
      </c>
      <c r="AG13" s="8">
        <v>10</v>
      </c>
      <c r="AH13" s="12">
        <f t="shared" si="0"/>
        <v>182</v>
      </c>
      <c r="AI13" s="53">
        <v>5</v>
      </c>
      <c r="AJ13" s="29">
        <f t="shared" si="1"/>
        <v>177</v>
      </c>
      <c r="AK13" s="34">
        <v>0.17013888888888887</v>
      </c>
      <c r="AM13" s="48"/>
    </row>
    <row r="14" ht="38.25" customHeight="1"/>
    <row r="15" spans="2:3" ht="14.25">
      <c r="B15" s="66"/>
      <c r="C15" s="67"/>
    </row>
  </sheetData>
  <sheetProtection/>
  <mergeCells count="4">
    <mergeCell ref="AJ1:AJ2"/>
    <mergeCell ref="AK1:AK2"/>
    <mergeCell ref="AM1:AM2"/>
    <mergeCell ref="AH1:AH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Roman,Félkövér"&amp;16Nyári Gyermeknap Kupa 2020
Középfok B csoport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"/>
  <sheetViews>
    <sheetView zoomScaleSheetLayoutView="100" zoomScalePageLayoutView="80" workbookViewId="0" topLeftCell="A1">
      <selection activeCell="C15" sqref="C15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3.8515625" style="0" customWidth="1"/>
    <col min="10" max="10" width="4.00390625" style="0" bestFit="1" customWidth="1"/>
    <col min="11" max="11" width="4.421875" style="0" customWidth="1"/>
    <col min="12" max="12" width="4.140625" style="0" bestFit="1" customWidth="1"/>
    <col min="13" max="14" width="4.57421875" style="0" bestFit="1" customWidth="1"/>
    <col min="15" max="15" width="5.140625" style="0" customWidth="1"/>
    <col min="16" max="16" width="4.8515625" style="0" customWidth="1"/>
    <col min="17" max="17" width="4.140625" style="0" customWidth="1"/>
    <col min="18" max="18" width="4.140625" style="0" bestFit="1" customWidth="1"/>
    <col min="19" max="19" width="3.7109375" style="0" customWidth="1"/>
    <col min="20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3.7109375" style="0" customWidth="1"/>
    <col min="30" max="31" width="4.140625" style="0" bestFit="1" customWidth="1"/>
    <col min="32" max="33" width="4.57421875" style="0" bestFit="1" customWidth="1"/>
    <col min="34" max="34" width="9.7109375" style="0" customWidth="1"/>
    <col min="35" max="35" width="6.8515625" style="0" customWidth="1"/>
    <col min="38" max="38" width="4.00390625" style="0" customWidth="1"/>
  </cols>
  <sheetData>
    <row r="1" spans="1:39" ht="51.75" customHeight="1" thickBot="1">
      <c r="A1" s="23" t="s">
        <v>0</v>
      </c>
      <c r="B1" s="24" t="s">
        <v>9</v>
      </c>
      <c r="C1" s="25" t="s">
        <v>26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115" t="s">
        <v>5</v>
      </c>
      <c r="AI1" s="39"/>
      <c r="AJ1" s="117" t="s">
        <v>1</v>
      </c>
      <c r="AK1" s="111" t="s">
        <v>2</v>
      </c>
      <c r="AM1" s="120" t="s">
        <v>33</v>
      </c>
    </row>
    <row r="2" spans="1:39" ht="80.25" customHeight="1" thickBot="1">
      <c r="A2" s="44"/>
      <c r="B2" s="45"/>
      <c r="C2" s="46"/>
      <c r="D2" s="32" t="s">
        <v>44</v>
      </c>
      <c r="E2" s="32" t="s">
        <v>45</v>
      </c>
      <c r="F2" s="32" t="s">
        <v>23</v>
      </c>
      <c r="G2" s="32" t="s">
        <v>46</v>
      </c>
      <c r="H2" s="32" t="s">
        <v>47</v>
      </c>
      <c r="I2" s="32" t="s">
        <v>48</v>
      </c>
      <c r="J2" s="32" t="s">
        <v>49</v>
      </c>
      <c r="K2" s="32" t="s">
        <v>50</v>
      </c>
      <c r="L2" s="32" t="s">
        <v>47</v>
      </c>
      <c r="M2" s="32" t="s">
        <v>49</v>
      </c>
      <c r="N2" s="32" t="s">
        <v>22</v>
      </c>
      <c r="O2" s="32" t="s">
        <v>22</v>
      </c>
      <c r="P2" s="32" t="s">
        <v>22</v>
      </c>
      <c r="Q2" s="32" t="s">
        <v>48</v>
      </c>
      <c r="R2" s="32" t="s">
        <v>51</v>
      </c>
      <c r="S2" s="32" t="s">
        <v>22</v>
      </c>
      <c r="T2" s="32" t="s">
        <v>52</v>
      </c>
      <c r="U2" s="32" t="s">
        <v>48</v>
      </c>
      <c r="V2" s="32" t="s">
        <v>22</v>
      </c>
      <c r="W2" s="32" t="s">
        <v>48</v>
      </c>
      <c r="X2" s="32" t="s">
        <v>53</v>
      </c>
      <c r="Y2" s="32" t="s">
        <v>54</v>
      </c>
      <c r="Z2" s="32" t="s">
        <v>55</v>
      </c>
      <c r="AA2" s="32" t="s">
        <v>22</v>
      </c>
      <c r="AB2" s="32" t="s">
        <v>55</v>
      </c>
      <c r="AC2" s="32" t="s">
        <v>56</v>
      </c>
      <c r="AD2" s="32" t="s">
        <v>21</v>
      </c>
      <c r="AE2" s="32" t="s">
        <v>21</v>
      </c>
      <c r="AF2" s="32" t="s">
        <v>22</v>
      </c>
      <c r="AG2" s="32" t="s">
        <v>21</v>
      </c>
      <c r="AH2" s="116"/>
      <c r="AI2" s="41" t="s">
        <v>18</v>
      </c>
      <c r="AJ2" s="118"/>
      <c r="AK2" s="112"/>
      <c r="AM2" s="121"/>
    </row>
    <row r="3" spans="1:39" ht="24" customHeight="1" thickBot="1">
      <c r="A3" s="1"/>
      <c r="B3" s="16"/>
      <c r="C3" s="2" t="s">
        <v>3</v>
      </c>
      <c r="D3" s="2">
        <v>8</v>
      </c>
      <c r="E3" s="2">
        <v>8</v>
      </c>
      <c r="F3" s="2">
        <v>8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12</v>
      </c>
      <c r="M3" s="2">
        <v>10</v>
      </c>
      <c r="N3" s="2">
        <v>10</v>
      </c>
      <c r="O3" s="2">
        <v>12</v>
      </c>
      <c r="P3" s="2">
        <v>12</v>
      </c>
      <c r="Q3" s="2">
        <v>8</v>
      </c>
      <c r="R3" s="2">
        <v>10</v>
      </c>
      <c r="S3" s="2">
        <v>12</v>
      </c>
      <c r="T3" s="2">
        <v>10</v>
      </c>
      <c r="U3" s="2">
        <v>10</v>
      </c>
      <c r="V3" s="2">
        <v>8</v>
      </c>
      <c r="W3" s="2">
        <v>10</v>
      </c>
      <c r="X3" s="2">
        <v>8</v>
      </c>
      <c r="Y3" s="2">
        <v>10</v>
      </c>
      <c r="Z3" s="2">
        <v>10</v>
      </c>
      <c r="AA3" s="2">
        <v>8</v>
      </c>
      <c r="AB3" s="2">
        <v>10</v>
      </c>
      <c r="AC3" s="2">
        <v>12</v>
      </c>
      <c r="AD3" s="2">
        <v>10</v>
      </c>
      <c r="AE3" s="2">
        <v>10</v>
      </c>
      <c r="AF3" s="2">
        <v>12</v>
      </c>
      <c r="AG3" s="2">
        <v>10</v>
      </c>
      <c r="AH3" s="35">
        <v>414</v>
      </c>
      <c r="AI3" s="35"/>
      <c r="AJ3" s="22">
        <f>SUM(D3:AG3)</f>
        <v>298</v>
      </c>
      <c r="AK3" s="36"/>
      <c r="AM3" s="43"/>
    </row>
    <row r="4" spans="1:39" ht="83.25" customHeight="1">
      <c r="A4" s="17" t="s">
        <v>57</v>
      </c>
      <c r="B4" s="59" t="s">
        <v>20</v>
      </c>
      <c r="C4" s="37" t="s">
        <v>65</v>
      </c>
      <c r="D4" s="7">
        <v>8</v>
      </c>
      <c r="E4" s="7">
        <v>8</v>
      </c>
      <c r="F4" s="7">
        <v>8</v>
      </c>
      <c r="G4" s="7">
        <v>10</v>
      </c>
      <c r="H4" s="31">
        <v>5</v>
      </c>
      <c r="I4" s="7">
        <v>10</v>
      </c>
      <c r="J4" s="7">
        <v>10</v>
      </c>
      <c r="K4" s="7">
        <v>10</v>
      </c>
      <c r="L4" s="31">
        <v>6</v>
      </c>
      <c r="M4" s="7">
        <v>10</v>
      </c>
      <c r="N4" s="7">
        <v>10</v>
      </c>
      <c r="O4" s="7">
        <v>12</v>
      </c>
      <c r="P4" s="7">
        <v>12</v>
      </c>
      <c r="Q4" s="7">
        <v>8</v>
      </c>
      <c r="R4" s="7">
        <v>10</v>
      </c>
      <c r="S4" s="7">
        <v>12</v>
      </c>
      <c r="T4" s="7">
        <v>10</v>
      </c>
      <c r="U4" s="7">
        <v>10</v>
      </c>
      <c r="V4" s="7">
        <v>8</v>
      </c>
      <c r="W4" s="7">
        <v>10</v>
      </c>
      <c r="X4" s="7">
        <v>8</v>
      </c>
      <c r="Y4" s="7">
        <v>10</v>
      </c>
      <c r="Z4" s="7">
        <v>10</v>
      </c>
      <c r="AA4" s="7">
        <v>8</v>
      </c>
      <c r="AB4" s="7">
        <v>10</v>
      </c>
      <c r="AC4" s="7">
        <v>12</v>
      </c>
      <c r="AD4" s="7">
        <v>10</v>
      </c>
      <c r="AE4" s="7">
        <v>10</v>
      </c>
      <c r="AF4" s="7">
        <v>12</v>
      </c>
      <c r="AG4" s="7">
        <v>10</v>
      </c>
      <c r="AH4" s="9">
        <f aca="true" t="shared" si="0" ref="AH4:AH9">SUM(D4:AG4)</f>
        <v>287</v>
      </c>
      <c r="AI4" s="9">
        <v>0</v>
      </c>
      <c r="AJ4" s="4">
        <f>SUM(D4:AG4)</f>
        <v>287</v>
      </c>
      <c r="AK4" s="38">
        <v>0.14652777777777778</v>
      </c>
      <c r="AM4" s="48">
        <v>101.05</v>
      </c>
    </row>
    <row r="5" spans="1:39" ht="71.25">
      <c r="A5" s="18" t="s">
        <v>4</v>
      </c>
      <c r="B5" s="60" t="s">
        <v>28</v>
      </c>
      <c r="C5" s="56" t="s">
        <v>66</v>
      </c>
      <c r="D5" s="7">
        <v>8</v>
      </c>
      <c r="E5" s="7">
        <v>8</v>
      </c>
      <c r="F5" s="7">
        <v>8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31">
        <v>6</v>
      </c>
      <c r="M5" s="7">
        <v>10</v>
      </c>
      <c r="N5" s="7">
        <v>10</v>
      </c>
      <c r="O5" s="7">
        <v>12</v>
      </c>
      <c r="P5" s="31">
        <v>6</v>
      </c>
      <c r="Q5" s="7">
        <v>8</v>
      </c>
      <c r="R5" s="7">
        <v>10</v>
      </c>
      <c r="S5" s="7">
        <v>12</v>
      </c>
      <c r="T5" s="31">
        <v>5</v>
      </c>
      <c r="U5" s="7">
        <v>10</v>
      </c>
      <c r="V5" s="7">
        <v>8</v>
      </c>
      <c r="W5" s="7">
        <v>10</v>
      </c>
      <c r="X5" s="7">
        <v>8</v>
      </c>
      <c r="Y5" s="7">
        <v>10</v>
      </c>
      <c r="Z5" s="7">
        <v>10</v>
      </c>
      <c r="AA5" s="7">
        <v>8</v>
      </c>
      <c r="AB5" s="7">
        <v>10</v>
      </c>
      <c r="AC5" s="7">
        <v>12</v>
      </c>
      <c r="AD5" s="7">
        <v>10</v>
      </c>
      <c r="AE5" s="7">
        <v>10</v>
      </c>
      <c r="AF5" s="7">
        <v>12</v>
      </c>
      <c r="AG5" s="7">
        <v>10</v>
      </c>
      <c r="AH5" s="6">
        <f t="shared" si="0"/>
        <v>281</v>
      </c>
      <c r="AI5" s="40">
        <v>0</v>
      </c>
      <c r="AJ5" s="28">
        <f>SUM(D5:AG5)-AI5</f>
        <v>281</v>
      </c>
      <c r="AK5" s="33">
        <v>0.1423611111111111</v>
      </c>
      <c r="AM5" s="48">
        <v>99.7</v>
      </c>
    </row>
    <row r="6" spans="1:39" ht="58.5" customHeight="1">
      <c r="A6" s="18" t="s">
        <v>58</v>
      </c>
      <c r="B6" s="60" t="s">
        <v>32</v>
      </c>
      <c r="C6" s="13" t="s">
        <v>67</v>
      </c>
      <c r="D6" s="7">
        <v>8</v>
      </c>
      <c r="E6" s="7">
        <v>8</v>
      </c>
      <c r="F6" s="7">
        <v>8</v>
      </c>
      <c r="G6" s="31">
        <v>5</v>
      </c>
      <c r="H6" s="7">
        <v>10</v>
      </c>
      <c r="I6" s="7">
        <v>10</v>
      </c>
      <c r="J6" s="7">
        <v>10</v>
      </c>
      <c r="K6" s="31">
        <v>5</v>
      </c>
      <c r="L6" s="31">
        <v>6</v>
      </c>
      <c r="M6" s="7">
        <v>10</v>
      </c>
      <c r="N6" s="7">
        <v>10</v>
      </c>
      <c r="O6" s="7">
        <v>12</v>
      </c>
      <c r="P6" s="31">
        <v>6</v>
      </c>
      <c r="Q6" s="7">
        <v>8</v>
      </c>
      <c r="R6" s="31">
        <v>5</v>
      </c>
      <c r="S6" s="31">
        <v>6</v>
      </c>
      <c r="T6" s="7">
        <v>10</v>
      </c>
      <c r="U6" s="7">
        <v>10</v>
      </c>
      <c r="V6" s="7">
        <v>8</v>
      </c>
      <c r="W6" s="7">
        <v>10</v>
      </c>
      <c r="X6" s="7">
        <v>8</v>
      </c>
      <c r="Y6" s="7">
        <v>10</v>
      </c>
      <c r="Z6" s="7">
        <v>10</v>
      </c>
      <c r="AA6" s="7">
        <v>8</v>
      </c>
      <c r="AB6" s="7">
        <v>10</v>
      </c>
      <c r="AC6" s="31">
        <v>6</v>
      </c>
      <c r="AD6" s="7">
        <v>10</v>
      </c>
      <c r="AE6" s="7">
        <v>10</v>
      </c>
      <c r="AF6" s="7">
        <v>12</v>
      </c>
      <c r="AG6" s="7">
        <v>10</v>
      </c>
      <c r="AH6" s="6">
        <f t="shared" si="0"/>
        <v>259</v>
      </c>
      <c r="AI6" s="40">
        <v>0</v>
      </c>
      <c r="AJ6" s="28">
        <f>SUM(D6:AG6)-AI6</f>
        <v>259</v>
      </c>
      <c r="AK6" s="33">
        <v>0.1451388888888889</v>
      </c>
      <c r="AM6" s="47">
        <v>98.35</v>
      </c>
    </row>
    <row r="7" spans="1:39" ht="61.5" customHeight="1">
      <c r="A7" s="69">
        <v>4</v>
      </c>
      <c r="B7" s="61" t="s">
        <v>68</v>
      </c>
      <c r="C7" s="42" t="s">
        <v>69</v>
      </c>
      <c r="D7" s="57">
        <v>0</v>
      </c>
      <c r="E7" s="57">
        <v>0</v>
      </c>
      <c r="F7" s="7">
        <v>8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7">
        <v>12</v>
      </c>
      <c r="M7" s="7">
        <v>10</v>
      </c>
      <c r="N7" s="7">
        <v>10</v>
      </c>
      <c r="O7" s="7">
        <v>12</v>
      </c>
      <c r="P7" s="31">
        <v>6</v>
      </c>
      <c r="Q7" s="7">
        <v>8</v>
      </c>
      <c r="R7" s="31">
        <v>5</v>
      </c>
      <c r="S7" s="7">
        <v>12</v>
      </c>
      <c r="T7" s="7">
        <v>10</v>
      </c>
      <c r="U7" s="7">
        <v>10</v>
      </c>
      <c r="V7" s="7">
        <v>8</v>
      </c>
      <c r="W7" s="7">
        <v>10</v>
      </c>
      <c r="X7" s="7">
        <v>8</v>
      </c>
      <c r="Y7" s="7">
        <v>10</v>
      </c>
      <c r="Z7" s="7">
        <v>10</v>
      </c>
      <c r="AA7" s="7">
        <v>8</v>
      </c>
      <c r="AB7" s="31">
        <v>5</v>
      </c>
      <c r="AC7" s="7">
        <v>12</v>
      </c>
      <c r="AD7" s="7">
        <v>10</v>
      </c>
      <c r="AE7" s="7">
        <v>10</v>
      </c>
      <c r="AF7" s="31">
        <v>6</v>
      </c>
      <c r="AG7" s="31">
        <v>5</v>
      </c>
      <c r="AH7" s="6">
        <f t="shared" si="0"/>
        <v>255</v>
      </c>
      <c r="AI7" s="40">
        <v>3</v>
      </c>
      <c r="AJ7" s="28">
        <f>SUM(D7:AG7)-AI7</f>
        <v>252</v>
      </c>
      <c r="AK7" s="33">
        <v>0.16874999999999998</v>
      </c>
      <c r="AM7" s="47"/>
    </row>
    <row r="8" spans="1:39" ht="70.5" customHeight="1">
      <c r="A8" s="69">
        <v>5</v>
      </c>
      <c r="B8" s="61" t="s">
        <v>19</v>
      </c>
      <c r="C8" s="58" t="s">
        <v>27</v>
      </c>
      <c r="D8" s="7">
        <v>8</v>
      </c>
      <c r="E8" s="7">
        <v>8</v>
      </c>
      <c r="F8" s="7">
        <v>8</v>
      </c>
      <c r="G8" s="7">
        <v>10</v>
      </c>
      <c r="H8" s="31">
        <v>5</v>
      </c>
      <c r="I8" s="7">
        <v>10</v>
      </c>
      <c r="J8" s="7">
        <v>10</v>
      </c>
      <c r="K8" s="7">
        <v>10</v>
      </c>
      <c r="L8" s="31">
        <v>6</v>
      </c>
      <c r="M8" s="7">
        <v>10</v>
      </c>
      <c r="N8" s="31">
        <v>5</v>
      </c>
      <c r="O8" s="57">
        <v>0</v>
      </c>
      <c r="P8" s="57">
        <v>0</v>
      </c>
      <c r="Q8" s="7">
        <v>8</v>
      </c>
      <c r="R8" s="7">
        <v>10</v>
      </c>
      <c r="S8" s="31">
        <v>6</v>
      </c>
      <c r="T8" s="7">
        <v>10</v>
      </c>
      <c r="U8" s="7">
        <v>10</v>
      </c>
      <c r="V8" s="7">
        <v>8</v>
      </c>
      <c r="W8" s="7">
        <v>10</v>
      </c>
      <c r="X8" s="7">
        <v>8</v>
      </c>
      <c r="Y8" s="7">
        <v>10</v>
      </c>
      <c r="Z8" s="7">
        <v>10</v>
      </c>
      <c r="AA8" s="7">
        <v>8</v>
      </c>
      <c r="AB8" s="7">
        <v>10</v>
      </c>
      <c r="AC8" s="7">
        <v>12</v>
      </c>
      <c r="AD8" s="7">
        <v>10</v>
      </c>
      <c r="AE8" s="7">
        <v>10</v>
      </c>
      <c r="AF8" s="7">
        <v>12</v>
      </c>
      <c r="AG8" s="7">
        <v>10</v>
      </c>
      <c r="AH8" s="6">
        <f t="shared" si="0"/>
        <v>252</v>
      </c>
      <c r="AI8" s="40">
        <v>7</v>
      </c>
      <c r="AJ8" s="28">
        <f>SUM(D8:AG8)-AI8</f>
        <v>245</v>
      </c>
      <c r="AK8" s="33">
        <v>0.17152777777777775</v>
      </c>
      <c r="AM8" s="48">
        <v>97</v>
      </c>
    </row>
    <row r="9" spans="1:39" ht="41.25" customHeight="1">
      <c r="A9" s="71">
        <v>6</v>
      </c>
      <c r="B9" s="61" t="s">
        <v>70</v>
      </c>
      <c r="C9" s="14" t="s">
        <v>71</v>
      </c>
      <c r="D9" s="7">
        <v>8</v>
      </c>
      <c r="E9" s="7">
        <v>8</v>
      </c>
      <c r="F9" s="7">
        <v>8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31">
        <v>4</v>
      </c>
      <c r="R9" s="57">
        <v>0</v>
      </c>
      <c r="S9" s="31">
        <v>6</v>
      </c>
      <c r="T9" s="7">
        <v>10</v>
      </c>
      <c r="U9" s="31">
        <v>5</v>
      </c>
      <c r="V9" s="7">
        <v>8</v>
      </c>
      <c r="W9" s="7">
        <v>10</v>
      </c>
      <c r="X9" s="7">
        <v>8</v>
      </c>
      <c r="Y9" s="57">
        <v>0</v>
      </c>
      <c r="Z9" s="31">
        <v>5</v>
      </c>
      <c r="AA9" s="31">
        <v>4</v>
      </c>
      <c r="AB9" s="31">
        <v>5</v>
      </c>
      <c r="AC9" s="31">
        <v>6</v>
      </c>
      <c r="AD9" s="7">
        <v>10</v>
      </c>
      <c r="AE9" s="7">
        <v>10</v>
      </c>
      <c r="AF9" s="31">
        <v>6</v>
      </c>
      <c r="AG9" s="57">
        <v>0</v>
      </c>
      <c r="AH9" s="6">
        <f t="shared" si="0"/>
        <v>121</v>
      </c>
      <c r="AI9" s="40">
        <v>0</v>
      </c>
      <c r="AJ9" s="28">
        <f>SUM(D9:AG9)</f>
        <v>121</v>
      </c>
      <c r="AK9" s="33">
        <v>0.1638888888888889</v>
      </c>
      <c r="AM9" s="47"/>
    </row>
    <row r="10" spans="2:3" ht="15">
      <c r="B10" s="63"/>
      <c r="C10" s="63"/>
    </row>
    <row r="11" spans="2:3" ht="15">
      <c r="B11" s="63"/>
      <c r="C11" s="63"/>
    </row>
  </sheetData>
  <sheetProtection/>
  <mergeCells count="4">
    <mergeCell ref="AM1:AM2"/>
    <mergeCell ref="AK1:AK2"/>
    <mergeCell ref="AH1:AH2"/>
    <mergeCell ref="AJ1:AJ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Roman,Félkövér"&amp;16Nyári Gyermeknap Kupa 2020
Családi kategória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110" zoomScaleNormal="110" zoomScaleSheetLayoutView="100" zoomScalePageLayoutView="80" workbookViewId="0" topLeftCell="A1">
      <selection activeCell="C15" sqref="C15"/>
    </sheetView>
  </sheetViews>
  <sheetFormatPr defaultColWidth="9.140625" defaultRowHeight="12.75"/>
  <cols>
    <col min="1" max="1" width="10.28125" style="0" customWidth="1"/>
    <col min="2" max="2" width="15.710937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bestFit="1" customWidth="1"/>
    <col min="10" max="10" width="4.8515625" style="0" customWidth="1"/>
    <col min="11" max="11" width="4.00390625" style="0" bestFit="1" customWidth="1"/>
    <col min="12" max="13" width="4.140625" style="0" bestFit="1" customWidth="1"/>
    <col min="14" max="15" width="4.57421875" style="0" bestFit="1" customWidth="1"/>
    <col min="16" max="16" width="4.140625" style="0" bestFit="1" customWidth="1"/>
    <col min="17" max="17" width="4.8515625" style="0" bestFit="1" customWidth="1"/>
    <col min="18" max="19" width="4.140625" style="0" bestFit="1" customWidth="1"/>
    <col min="20" max="20" width="3.7109375" style="0" customWidth="1"/>
    <col min="21" max="24" width="4.140625" style="0" bestFit="1" customWidth="1"/>
    <col min="25" max="25" width="4.8515625" style="0" bestFit="1" customWidth="1"/>
    <col min="26" max="26" width="3.7109375" style="0" customWidth="1"/>
    <col min="27" max="29" width="4.140625" style="0" bestFit="1" customWidth="1"/>
    <col min="30" max="30" width="3.7109375" style="0" customWidth="1"/>
    <col min="31" max="32" width="4.140625" style="0" bestFit="1" customWidth="1"/>
    <col min="33" max="33" width="4.57421875" style="0" bestFit="1" customWidth="1"/>
    <col min="34" max="34" width="5.7109375" style="0" customWidth="1"/>
    <col min="35" max="35" width="6.8515625" style="0" customWidth="1"/>
    <col min="36" max="36" width="7.421875" style="0" customWidth="1"/>
  </cols>
  <sheetData>
    <row r="1" spans="1:36" ht="65.25" customHeight="1" thickBot="1">
      <c r="A1" s="23" t="s">
        <v>0</v>
      </c>
      <c r="B1" s="24" t="s">
        <v>8</v>
      </c>
      <c r="C1" s="25" t="s">
        <v>6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115" t="s">
        <v>5</v>
      </c>
      <c r="AI1" s="117" t="s">
        <v>1</v>
      </c>
      <c r="AJ1" s="111" t="s">
        <v>2</v>
      </c>
    </row>
    <row r="2" spans="1:36" ht="73.5" customHeight="1" thickBot="1">
      <c r="A2" s="10"/>
      <c r="B2" s="15"/>
      <c r="C2" s="11"/>
      <c r="D2" s="32" t="s">
        <v>44</v>
      </c>
      <c r="E2" s="32" t="s">
        <v>45</v>
      </c>
      <c r="F2" s="32" t="s">
        <v>23</v>
      </c>
      <c r="G2" s="32" t="s">
        <v>46</v>
      </c>
      <c r="H2" s="32" t="s">
        <v>47</v>
      </c>
      <c r="I2" s="32" t="s">
        <v>48</v>
      </c>
      <c r="J2" s="32" t="s">
        <v>49</v>
      </c>
      <c r="K2" s="32" t="s">
        <v>50</v>
      </c>
      <c r="L2" s="32" t="s">
        <v>47</v>
      </c>
      <c r="M2" s="32" t="s">
        <v>49</v>
      </c>
      <c r="N2" s="32" t="s">
        <v>22</v>
      </c>
      <c r="O2" s="32" t="s">
        <v>22</v>
      </c>
      <c r="P2" s="32" t="s">
        <v>22</v>
      </c>
      <c r="Q2" s="32" t="s">
        <v>48</v>
      </c>
      <c r="R2" s="32" t="s">
        <v>51</v>
      </c>
      <c r="S2" s="32" t="s">
        <v>22</v>
      </c>
      <c r="T2" s="32" t="s">
        <v>52</v>
      </c>
      <c r="U2" s="32" t="s">
        <v>48</v>
      </c>
      <c r="V2" s="32" t="s">
        <v>22</v>
      </c>
      <c r="W2" s="32" t="s">
        <v>48</v>
      </c>
      <c r="X2" s="32" t="s">
        <v>53</v>
      </c>
      <c r="Y2" s="32" t="s">
        <v>54</v>
      </c>
      <c r="Z2" s="32" t="s">
        <v>55</v>
      </c>
      <c r="AA2" s="32" t="s">
        <v>22</v>
      </c>
      <c r="AB2" s="32" t="s">
        <v>55</v>
      </c>
      <c r="AC2" s="32" t="s">
        <v>56</v>
      </c>
      <c r="AD2" s="32" t="s">
        <v>21</v>
      </c>
      <c r="AE2" s="32" t="s">
        <v>21</v>
      </c>
      <c r="AF2" s="32" t="s">
        <v>22</v>
      </c>
      <c r="AG2" s="32" t="s">
        <v>21</v>
      </c>
      <c r="AH2" s="116"/>
      <c r="AI2" s="118"/>
      <c r="AJ2" s="112"/>
    </row>
    <row r="3" spans="1:36" ht="24" customHeight="1" thickBot="1">
      <c r="A3" s="1"/>
      <c r="B3" s="16"/>
      <c r="C3" s="2" t="s">
        <v>3</v>
      </c>
      <c r="D3" s="2">
        <v>8</v>
      </c>
      <c r="E3" s="2">
        <v>8</v>
      </c>
      <c r="F3" s="2">
        <v>8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12</v>
      </c>
      <c r="M3" s="2">
        <v>10</v>
      </c>
      <c r="N3" s="2">
        <v>10</v>
      </c>
      <c r="O3" s="2">
        <v>12</v>
      </c>
      <c r="P3" s="2">
        <v>12</v>
      </c>
      <c r="Q3" s="2">
        <v>8</v>
      </c>
      <c r="R3" s="2">
        <v>10</v>
      </c>
      <c r="S3" s="2">
        <v>12</v>
      </c>
      <c r="T3" s="2">
        <v>10</v>
      </c>
      <c r="U3" s="2">
        <v>10</v>
      </c>
      <c r="V3" s="2">
        <v>8</v>
      </c>
      <c r="W3" s="2">
        <v>10</v>
      </c>
      <c r="X3" s="2">
        <v>8</v>
      </c>
      <c r="Y3" s="2">
        <v>10</v>
      </c>
      <c r="Z3" s="2">
        <v>10</v>
      </c>
      <c r="AA3" s="2">
        <v>8</v>
      </c>
      <c r="AB3" s="2">
        <v>10</v>
      </c>
      <c r="AC3" s="2">
        <v>12</v>
      </c>
      <c r="AD3" s="2">
        <v>10</v>
      </c>
      <c r="AE3" s="2">
        <v>10</v>
      </c>
      <c r="AF3" s="2">
        <v>12</v>
      </c>
      <c r="AG3" s="2">
        <v>10</v>
      </c>
      <c r="AH3" s="35">
        <v>414</v>
      </c>
      <c r="AI3" s="22">
        <f aca="true" t="shared" si="0" ref="AI3:AI8">SUM(D3:AG3)</f>
        <v>298</v>
      </c>
      <c r="AJ3" s="36"/>
    </row>
    <row r="4" spans="1:36" ht="24" customHeight="1">
      <c r="A4" s="17" t="s">
        <v>29</v>
      </c>
      <c r="B4" s="59" t="s">
        <v>7</v>
      </c>
      <c r="C4" s="13" t="s">
        <v>24</v>
      </c>
      <c r="D4" s="7">
        <v>8</v>
      </c>
      <c r="E4" s="7">
        <v>8</v>
      </c>
      <c r="F4" s="7">
        <v>8</v>
      </c>
      <c r="G4" s="31">
        <v>5</v>
      </c>
      <c r="H4" s="7">
        <v>10</v>
      </c>
      <c r="I4" s="7">
        <v>10</v>
      </c>
      <c r="J4" s="7">
        <v>10</v>
      </c>
      <c r="K4" s="7">
        <v>10</v>
      </c>
      <c r="L4" s="31">
        <v>6</v>
      </c>
      <c r="M4" s="7">
        <v>10</v>
      </c>
      <c r="N4" s="7">
        <v>10</v>
      </c>
      <c r="O4" s="7">
        <v>12</v>
      </c>
      <c r="P4" s="7">
        <v>12</v>
      </c>
      <c r="Q4" s="7">
        <v>8</v>
      </c>
      <c r="R4" s="7">
        <v>10</v>
      </c>
      <c r="S4" s="31">
        <v>6</v>
      </c>
      <c r="T4" s="7">
        <v>10</v>
      </c>
      <c r="U4" s="7">
        <v>10</v>
      </c>
      <c r="V4" s="7">
        <v>8</v>
      </c>
      <c r="W4" s="7">
        <v>10</v>
      </c>
      <c r="X4" s="7">
        <v>8</v>
      </c>
      <c r="Y4" s="7">
        <v>10</v>
      </c>
      <c r="Z4" s="7">
        <v>10</v>
      </c>
      <c r="AA4" s="7">
        <v>8</v>
      </c>
      <c r="AB4" s="7">
        <v>10</v>
      </c>
      <c r="AC4" s="7">
        <v>12</v>
      </c>
      <c r="AD4" s="7">
        <v>10</v>
      </c>
      <c r="AE4" s="31">
        <v>5</v>
      </c>
      <c r="AF4" s="31">
        <v>6</v>
      </c>
      <c r="AG4" s="7">
        <v>10</v>
      </c>
      <c r="AH4" s="9">
        <f>SUM(D4:AG4)</f>
        <v>270</v>
      </c>
      <c r="AI4" s="4">
        <f t="shared" si="0"/>
        <v>270</v>
      </c>
      <c r="AJ4" s="38">
        <v>0.15</v>
      </c>
    </row>
    <row r="5" spans="1:36" ht="35.25" customHeight="1">
      <c r="A5" s="18" t="s">
        <v>30</v>
      </c>
      <c r="B5" s="60" t="s">
        <v>7</v>
      </c>
      <c r="C5" s="27" t="s">
        <v>72</v>
      </c>
      <c r="D5" s="7">
        <v>8</v>
      </c>
      <c r="E5" s="57">
        <v>0</v>
      </c>
      <c r="F5" s="7">
        <v>8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12</v>
      </c>
      <c r="M5" s="7">
        <v>10</v>
      </c>
      <c r="N5" s="7">
        <v>10</v>
      </c>
      <c r="O5" s="57">
        <v>0</v>
      </c>
      <c r="P5" s="31">
        <v>6</v>
      </c>
      <c r="Q5" s="7">
        <v>8</v>
      </c>
      <c r="R5" s="31">
        <v>5</v>
      </c>
      <c r="S5" s="7">
        <v>12</v>
      </c>
      <c r="T5" s="7">
        <v>10</v>
      </c>
      <c r="U5" s="7">
        <v>10</v>
      </c>
      <c r="V5" s="31">
        <v>4</v>
      </c>
      <c r="W5" s="7">
        <v>10</v>
      </c>
      <c r="X5" s="7">
        <v>8</v>
      </c>
      <c r="Y5" s="7">
        <v>10</v>
      </c>
      <c r="Z5" s="7">
        <v>10</v>
      </c>
      <c r="AA5" s="7">
        <v>8</v>
      </c>
      <c r="AB5" s="7">
        <v>10</v>
      </c>
      <c r="AC5" s="7">
        <v>12</v>
      </c>
      <c r="AD5" s="7">
        <v>10</v>
      </c>
      <c r="AE5" s="31">
        <v>5</v>
      </c>
      <c r="AF5" s="31">
        <v>6</v>
      </c>
      <c r="AG5" s="7">
        <v>10</v>
      </c>
      <c r="AH5" s="6">
        <f>SUM(D5:AG5)</f>
        <v>252</v>
      </c>
      <c r="AI5" s="28">
        <f t="shared" si="0"/>
        <v>252</v>
      </c>
      <c r="AJ5" s="33">
        <v>0.1763888888888889</v>
      </c>
    </row>
    <row r="6" spans="1:36" ht="25.5" customHeight="1">
      <c r="A6" s="19" t="s">
        <v>31</v>
      </c>
      <c r="B6" s="60" t="s">
        <v>7</v>
      </c>
      <c r="C6" s="30" t="s">
        <v>25</v>
      </c>
      <c r="D6" s="7">
        <v>8</v>
      </c>
      <c r="E6" s="7">
        <v>8</v>
      </c>
      <c r="F6" s="7">
        <v>8</v>
      </c>
      <c r="G6" s="31">
        <v>5</v>
      </c>
      <c r="H6" s="7">
        <v>10</v>
      </c>
      <c r="I6" s="7">
        <v>10</v>
      </c>
      <c r="J6" s="7">
        <v>10</v>
      </c>
      <c r="K6" s="7">
        <v>10</v>
      </c>
      <c r="L6" s="7">
        <v>12</v>
      </c>
      <c r="M6" s="7">
        <v>10</v>
      </c>
      <c r="N6" s="7">
        <v>10</v>
      </c>
      <c r="O6" s="31">
        <v>6</v>
      </c>
      <c r="P6" s="7">
        <v>12</v>
      </c>
      <c r="Q6" s="7">
        <v>8</v>
      </c>
      <c r="R6" s="31">
        <v>5</v>
      </c>
      <c r="S6" s="31">
        <v>6</v>
      </c>
      <c r="T6" s="31">
        <v>5</v>
      </c>
      <c r="U6" s="31">
        <v>5</v>
      </c>
      <c r="V6" s="7">
        <v>8</v>
      </c>
      <c r="W6" s="7">
        <v>10</v>
      </c>
      <c r="X6" s="7">
        <v>8</v>
      </c>
      <c r="Y6" s="7">
        <v>10</v>
      </c>
      <c r="Z6" s="7">
        <v>10</v>
      </c>
      <c r="AA6" s="7">
        <v>8</v>
      </c>
      <c r="AB6" s="7">
        <v>10</v>
      </c>
      <c r="AC6" s="31">
        <v>6</v>
      </c>
      <c r="AD6" s="7">
        <v>10</v>
      </c>
      <c r="AE6" s="31">
        <v>5</v>
      </c>
      <c r="AF6" s="31">
        <v>6</v>
      </c>
      <c r="AG6" s="7">
        <v>10</v>
      </c>
      <c r="AH6" s="6">
        <f>SUM(D6:AG6)</f>
        <v>249</v>
      </c>
      <c r="AI6" s="28">
        <f t="shared" si="0"/>
        <v>249</v>
      </c>
      <c r="AJ6" s="33">
        <v>0.18194444444444444</v>
      </c>
    </row>
    <row r="7" spans="1:36" ht="26.25" customHeight="1">
      <c r="A7" s="20">
        <v>4</v>
      </c>
      <c r="B7" s="61" t="s">
        <v>7</v>
      </c>
      <c r="C7" s="14" t="s">
        <v>73</v>
      </c>
      <c r="D7" s="7">
        <v>8</v>
      </c>
      <c r="E7" s="7">
        <v>8</v>
      </c>
      <c r="F7" s="57">
        <v>0</v>
      </c>
      <c r="G7" s="31">
        <v>5</v>
      </c>
      <c r="H7" s="31">
        <v>5</v>
      </c>
      <c r="I7" s="7">
        <v>10</v>
      </c>
      <c r="J7" s="31">
        <v>5</v>
      </c>
      <c r="K7" s="7">
        <v>10</v>
      </c>
      <c r="L7" s="7">
        <v>12</v>
      </c>
      <c r="M7" s="7">
        <v>10</v>
      </c>
      <c r="N7" s="7">
        <v>10</v>
      </c>
      <c r="O7" s="7">
        <v>12</v>
      </c>
      <c r="P7" s="31">
        <v>6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7">
        <v>10</v>
      </c>
      <c r="Z7" s="31">
        <v>5</v>
      </c>
      <c r="AA7" s="7">
        <v>8</v>
      </c>
      <c r="AB7" s="7">
        <v>10</v>
      </c>
      <c r="AC7" s="31">
        <v>6</v>
      </c>
      <c r="AD7" s="31">
        <v>5</v>
      </c>
      <c r="AE7" s="7">
        <v>10</v>
      </c>
      <c r="AF7" s="31">
        <v>6</v>
      </c>
      <c r="AG7" s="7">
        <v>10</v>
      </c>
      <c r="AH7" s="6">
        <f>SUM(D7:AG7)</f>
        <v>171</v>
      </c>
      <c r="AI7" s="28">
        <f t="shared" si="0"/>
        <v>171</v>
      </c>
      <c r="AJ7" s="33">
        <v>0.1840277777777778</v>
      </c>
    </row>
    <row r="8" spans="1:36" s="3" customFormat="1" ht="26.25" customHeight="1" thickBot="1">
      <c r="A8" s="21">
        <v>5</v>
      </c>
      <c r="B8" s="64" t="s">
        <v>7</v>
      </c>
      <c r="C8" s="65" t="s">
        <v>74</v>
      </c>
      <c r="D8" s="49">
        <v>4</v>
      </c>
      <c r="E8" s="8">
        <v>8</v>
      </c>
      <c r="F8" s="49">
        <v>4</v>
      </c>
      <c r="G8" s="49">
        <v>5</v>
      </c>
      <c r="H8" s="8">
        <v>10</v>
      </c>
      <c r="I8" s="8">
        <v>10</v>
      </c>
      <c r="J8" s="49">
        <v>5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49">
        <v>4</v>
      </c>
      <c r="R8" s="8">
        <v>10</v>
      </c>
      <c r="S8" s="49">
        <v>6</v>
      </c>
      <c r="T8" s="8">
        <v>10</v>
      </c>
      <c r="U8" s="49">
        <v>5</v>
      </c>
      <c r="V8" s="73">
        <v>0</v>
      </c>
      <c r="W8" s="8">
        <v>10</v>
      </c>
      <c r="X8" s="8">
        <v>8</v>
      </c>
      <c r="Y8" s="73">
        <v>0</v>
      </c>
      <c r="Z8" s="49">
        <v>5</v>
      </c>
      <c r="AA8" s="8">
        <v>8</v>
      </c>
      <c r="AB8" s="49">
        <v>5</v>
      </c>
      <c r="AC8" s="49">
        <v>6</v>
      </c>
      <c r="AD8" s="49">
        <v>5</v>
      </c>
      <c r="AE8" s="8">
        <v>10</v>
      </c>
      <c r="AF8" s="49">
        <v>6</v>
      </c>
      <c r="AG8" s="8">
        <v>10</v>
      </c>
      <c r="AH8" s="12">
        <f>SUM(D8:AG8)</f>
        <v>154</v>
      </c>
      <c r="AI8" s="29">
        <f t="shared" si="0"/>
        <v>154</v>
      </c>
      <c r="AJ8" s="34">
        <v>0.15972222222222224</v>
      </c>
    </row>
    <row r="9" s="3" customFormat="1" ht="17.25" customHeight="1"/>
    <row r="10" s="3" customFormat="1" ht="12.75"/>
  </sheetData>
  <sheetProtection/>
  <mergeCells count="3">
    <mergeCell ref="AI1:AI2"/>
    <mergeCell ref="AJ1:AJ2"/>
    <mergeCell ref="AH1:AH2"/>
  </mergeCells>
  <printOptions/>
  <pageMargins left="0.7" right="0.7" top="0.75" bottom="0.75" header="0.3" footer="0.3"/>
  <pageSetup horizontalDpi="300" verticalDpi="300" orientation="landscape" paperSize="9" scale="35" r:id="rId1"/>
  <headerFooter>
    <oddHeader>&amp;C&amp;"Times New Roman,Félkövér"&amp;16Nyári Gyermeknap Kupa 2020
BTSSZ túravezető tanfolyam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2020-07-17T20:28:49Z</dcterms:modified>
  <cp:category/>
  <cp:version/>
  <cp:contentType/>
  <cp:contentStatus/>
  <cp:revision>1</cp:revision>
</cp:coreProperties>
</file>