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975" tabRatio="544" activeTab="0"/>
  </bookViews>
  <sheets>
    <sheet name="Középfokú" sheetId="1" r:id="rId1"/>
    <sheet name="Családi" sheetId="2" r:id="rId2"/>
    <sheet name="Tanfolyam" sheetId="3" r:id="rId3"/>
  </sheets>
  <definedNames/>
  <calcPr fullCalcOnLoad="1"/>
</workbook>
</file>

<file path=xl/sharedStrings.xml><?xml version="1.0" encoding="utf-8"?>
<sst xmlns="http://schemas.openxmlformats.org/spreadsheetml/2006/main" count="312" uniqueCount="188">
  <si>
    <t>Össz. pont</t>
  </si>
  <si>
    <t>Tájékozódási  pontszám</t>
  </si>
  <si>
    <t>Versenyző</t>
  </si>
  <si>
    <t>K</t>
  </si>
  <si>
    <t>Csapatnév</t>
  </si>
  <si>
    <t>Idő (perc)</t>
  </si>
  <si>
    <t>Béres-Cseppek</t>
  </si>
  <si>
    <t>CUHA</t>
  </si>
  <si>
    <t>Fehérvári Máté, Mészáros Gabriella</t>
  </si>
  <si>
    <t>Gazdag család</t>
  </si>
  <si>
    <t>Idő hibapont levonás</t>
  </si>
  <si>
    <t>KIK</t>
  </si>
  <si>
    <t>%</t>
  </si>
  <si>
    <t>T</t>
  </si>
  <si>
    <t>Rácz Sándor</t>
  </si>
  <si>
    <t>tévesztő bójánál történő igazolás</t>
  </si>
  <si>
    <t>nem a megfelelő helyen lévő bójánál történő igazolás</t>
  </si>
  <si>
    <t>tájékozódással kapcsolatos feladat</t>
  </si>
  <si>
    <t>Szuper Négyes</t>
  </si>
  <si>
    <t xml:space="preserve">Budapesti Tájékozódási Túrabajnokság
 A csoport </t>
  </si>
  <si>
    <t xml:space="preserve">Budapesti Tájékozódási Túrabajnokság
 B csoport </t>
  </si>
  <si>
    <t xml:space="preserve">Országos Középfokú Tájékozódási Túrabajnokság
 A csoport </t>
  </si>
  <si>
    <t xml:space="preserve">Országos Középfokú Tájékozódási Túrabajnokság
 B csoport </t>
  </si>
  <si>
    <t>Köbonzo</t>
  </si>
  <si>
    <t>Heidinger Tibor, Morovik Attila</t>
  </si>
  <si>
    <t>J+J</t>
  </si>
  <si>
    <t>Galajda János</t>
  </si>
  <si>
    <t>Túramanók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</si>
  <si>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</si>
  <si>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</si>
  <si>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</si>
  <si>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</si>
  <si>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</si>
  <si>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</si>
  <si>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</si>
  <si>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</si>
  <si>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</si>
  <si>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</si>
  <si>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Össz  pontszám</t>
  </si>
  <si>
    <t>Feladat  pontszám</t>
  </si>
  <si>
    <t>csak bója</t>
  </si>
  <si>
    <t>Moltári</t>
  </si>
  <si>
    <t>Időtúllépés!</t>
  </si>
  <si>
    <t>Szentes Olivér</t>
  </si>
  <si>
    <t>Kék út</t>
  </si>
  <si>
    <t>Baric Ádám</t>
  </si>
  <si>
    <t>Bólyavadászok</t>
  </si>
  <si>
    <t>Silye Imre</t>
  </si>
  <si>
    <t>Ötösfogat</t>
  </si>
  <si>
    <t>SZASZO</t>
  </si>
  <si>
    <r>
      <t xml:space="preserve">VA Bokrok / </t>
    </r>
    <r>
      <rPr>
        <sz val="12"/>
        <rFont val="Times New Roman"/>
        <family val="1"/>
      </rPr>
      <t>LF,UL</t>
    </r>
  </si>
  <si>
    <r>
      <t>TOBokrok /</t>
    </r>
    <r>
      <rPr>
        <sz val="12"/>
        <rFont val="Times New Roman"/>
        <family val="1"/>
      </rPr>
      <t xml:space="preserve"> YE, MY</t>
    </r>
  </si>
  <si>
    <r>
      <rPr>
        <b/>
        <sz val="12"/>
        <rFont val="Times New Roman"/>
        <family val="1"/>
      </rPr>
      <t>SM Bokrok</t>
    </r>
    <r>
      <rPr>
        <sz val="12"/>
        <rFont val="Times New Roman"/>
        <family val="1"/>
      </rPr>
      <t xml:space="preserve"> / OG</t>
    </r>
  </si>
  <si>
    <r>
      <t>IO Bokrok</t>
    </r>
    <r>
      <rPr>
        <sz val="12"/>
        <rFont val="Times New Roman"/>
        <family val="1"/>
      </rPr>
      <t xml:space="preserve"> / NC</t>
    </r>
  </si>
  <si>
    <r>
      <t>DO Bokrok</t>
    </r>
    <r>
      <rPr>
        <sz val="12"/>
        <rFont val="Times New Roman"/>
        <family val="1"/>
      </rPr>
      <t xml:space="preserve"> / NY, WA, PW</t>
    </r>
  </si>
  <si>
    <r>
      <t xml:space="preserve">TF Bokrok </t>
    </r>
    <r>
      <rPr>
        <sz val="12"/>
        <rFont val="Times New Roman"/>
        <family val="1"/>
      </rPr>
      <t>/VS, RT</t>
    </r>
  </si>
  <si>
    <r>
      <rPr>
        <b/>
        <sz val="12"/>
        <rFont val="Times New Roman"/>
        <family val="1"/>
      </rPr>
      <t xml:space="preserve">FQ Sziklák </t>
    </r>
    <r>
      <rPr>
        <sz val="12"/>
        <rFont val="Times New Roman"/>
        <family val="1"/>
      </rPr>
      <t xml:space="preserve"> / CX, ZF</t>
    </r>
  </si>
  <si>
    <r>
      <rPr>
        <b/>
        <sz val="12"/>
        <rFont val="Times New Roman"/>
        <family val="1"/>
      </rPr>
      <t>IH Sziklák</t>
    </r>
    <r>
      <rPr>
        <sz val="12"/>
        <rFont val="Times New Roman"/>
        <family val="1"/>
      </rPr>
      <t xml:space="preserve"> / LS</t>
    </r>
  </si>
  <si>
    <r>
      <rPr>
        <b/>
        <sz val="12"/>
        <rFont val="Times New Roman"/>
        <family val="1"/>
      </rPr>
      <t>TZ Sejtek</t>
    </r>
    <r>
      <rPr>
        <sz val="12"/>
        <rFont val="Times New Roman"/>
        <family val="1"/>
      </rPr>
      <t xml:space="preserve"> / UG</t>
    </r>
  </si>
  <si>
    <r>
      <rPr>
        <b/>
        <sz val="12"/>
        <rFont val="Times New Roman"/>
        <family val="1"/>
      </rPr>
      <t xml:space="preserve">HO Bokrok </t>
    </r>
    <r>
      <rPr>
        <sz val="12"/>
        <rFont val="Times New Roman"/>
        <family val="1"/>
      </rPr>
      <t xml:space="preserve"> / IK, OP</t>
    </r>
  </si>
  <si>
    <r>
      <rPr>
        <b/>
        <sz val="12"/>
        <rFont val="Times New Roman"/>
        <family val="1"/>
      </rPr>
      <t xml:space="preserve">UD Barlang </t>
    </r>
    <r>
      <rPr>
        <sz val="12"/>
        <rFont val="Times New Roman"/>
        <family val="1"/>
      </rPr>
      <t xml:space="preserve"> / UF</t>
    </r>
  </si>
  <si>
    <r>
      <t xml:space="preserve">IN Boktok </t>
    </r>
    <r>
      <rPr>
        <sz val="12"/>
        <rFont val="Times New Roman"/>
        <family val="1"/>
      </rPr>
      <t>/ TQ, ZA</t>
    </r>
  </si>
  <si>
    <r>
      <t xml:space="preserve">VY Bokrok </t>
    </r>
    <r>
      <rPr>
        <sz val="12"/>
        <rFont val="Times New Roman"/>
        <family val="1"/>
      </rPr>
      <t>/ ZC, CQ</t>
    </r>
  </si>
  <si>
    <r>
      <t xml:space="preserve">CY Bokrok </t>
    </r>
    <r>
      <rPr>
        <sz val="12"/>
        <rFont val="Times New Roman"/>
        <family val="1"/>
      </rPr>
      <t>/ BR, TP</t>
    </r>
  </si>
  <si>
    <r>
      <t xml:space="preserve">IU Nagy szikla közepe </t>
    </r>
    <r>
      <rPr>
        <sz val="12"/>
        <rFont val="Times New Roman"/>
        <family val="1"/>
      </rPr>
      <t>/ SU</t>
    </r>
  </si>
  <si>
    <r>
      <t xml:space="preserve">XW Bokrok </t>
    </r>
    <r>
      <rPr>
        <sz val="12"/>
        <rFont val="Times New Roman"/>
        <family val="1"/>
      </rPr>
      <t>/ IN</t>
    </r>
  </si>
  <si>
    <r>
      <t xml:space="preserve">TK Jellegfa </t>
    </r>
    <r>
      <rPr>
        <sz val="12"/>
        <rFont val="Times New Roman"/>
        <family val="1"/>
      </rPr>
      <t>/ DQ, QC Jellegfa</t>
    </r>
  </si>
  <si>
    <r>
      <rPr>
        <b/>
        <sz val="12"/>
        <rFont val="Times New Roman"/>
        <family val="1"/>
      </rPr>
      <t>VY Bokrok</t>
    </r>
    <r>
      <rPr>
        <sz val="12"/>
        <rFont val="Times New Roman"/>
        <family val="1"/>
      </rPr>
      <t xml:space="preserve"> / KI. CS</t>
    </r>
  </si>
  <si>
    <r>
      <t xml:space="preserve">VN Szikla </t>
    </r>
    <r>
      <rPr>
        <sz val="12"/>
        <rFont val="Times New Roman"/>
        <family val="1"/>
      </rPr>
      <t>/ WT</t>
    </r>
  </si>
  <si>
    <r>
      <t xml:space="preserve">MC Bokrok </t>
    </r>
    <r>
      <rPr>
        <sz val="12"/>
        <rFont val="Times New Roman"/>
        <family val="1"/>
      </rPr>
      <t>/ BY, OV</t>
    </r>
  </si>
  <si>
    <r>
      <t xml:space="preserve">MS Sziklák </t>
    </r>
    <r>
      <rPr>
        <sz val="12"/>
        <rFont val="Times New Roman"/>
        <family val="1"/>
      </rPr>
      <t>/ HT, IG</t>
    </r>
  </si>
  <si>
    <r>
      <t xml:space="preserve">CU Szikla </t>
    </r>
    <r>
      <rPr>
        <sz val="12"/>
        <rFont val="Times New Roman"/>
        <family val="1"/>
      </rPr>
      <t>/ UZ</t>
    </r>
  </si>
  <si>
    <r>
      <t xml:space="preserve">NG Gödrök </t>
    </r>
    <r>
      <rPr>
        <sz val="12"/>
        <rFont val="Times New Roman"/>
        <family val="1"/>
      </rPr>
      <t>/ UD, ST</t>
    </r>
  </si>
  <si>
    <r>
      <t xml:space="preserve">ZL Gödrök </t>
    </r>
    <r>
      <rPr>
        <sz val="12"/>
        <rFont val="Times New Roman"/>
        <family val="1"/>
      </rPr>
      <t>/ UN, EO, VL</t>
    </r>
  </si>
  <si>
    <r>
      <rPr>
        <b/>
        <sz val="12"/>
        <rFont val="Times New Roman"/>
        <family val="1"/>
      </rPr>
      <t>UV Gödrök</t>
    </r>
    <r>
      <rPr>
        <sz val="12"/>
        <rFont val="Times New Roman"/>
        <family val="1"/>
      </rPr>
      <t xml:space="preserve"> / XT, CU</t>
    </r>
  </si>
  <si>
    <r>
      <rPr>
        <b/>
        <sz val="12"/>
        <rFont val="Times New Roman"/>
        <family val="1"/>
      </rPr>
      <t>XI Sziklák</t>
    </r>
    <r>
      <rPr>
        <sz val="12"/>
        <rFont val="Times New Roman"/>
        <family val="1"/>
      </rPr>
      <t xml:space="preserve"> / OC, ME, CI</t>
    </r>
  </si>
  <si>
    <r>
      <rPr>
        <b/>
        <sz val="12"/>
        <rFont val="Times New Roman"/>
        <family val="1"/>
      </rPr>
      <t>NU Fák</t>
    </r>
    <r>
      <rPr>
        <sz val="12"/>
        <rFont val="Times New Roman"/>
        <family val="1"/>
      </rPr>
      <t xml:space="preserve"> / YV, FK</t>
    </r>
  </si>
  <si>
    <r>
      <rPr>
        <b/>
        <sz val="12"/>
        <rFont val="Times New Roman"/>
        <family val="1"/>
      </rPr>
      <t>FO Szikla</t>
    </r>
    <r>
      <rPr>
        <sz val="12"/>
        <rFont val="Times New Roman"/>
        <family val="1"/>
      </rPr>
      <t xml:space="preserve"> / QH</t>
    </r>
  </si>
  <si>
    <r>
      <rPr>
        <b/>
        <sz val="12"/>
        <rFont val="Times New Roman"/>
        <family val="1"/>
      </rPr>
      <t>DK Bokrok</t>
    </r>
    <r>
      <rPr>
        <sz val="12"/>
        <rFont val="Times New Roman"/>
        <family val="1"/>
      </rPr>
      <t xml:space="preserve"> / AS, LB</t>
    </r>
  </si>
  <si>
    <r>
      <t xml:space="preserve">LH Bokrok </t>
    </r>
    <r>
      <rPr>
        <sz val="12"/>
        <rFont val="Times New Roman"/>
        <family val="1"/>
      </rPr>
      <t>/ AZ, CS</t>
    </r>
  </si>
  <si>
    <t>Nincs jellegfa a 12 pont</t>
  </si>
  <si>
    <t>Távolságmérés: 12 m a 12 pont</t>
  </si>
  <si>
    <t>Irányfésű: GS a 12 pont</t>
  </si>
  <si>
    <t>Távolságmérés: SX a 12 pont</t>
  </si>
  <si>
    <t>Iránymérés: 71° és 72° a 12 pont</t>
  </si>
  <si>
    <t>Iránymérés: 351° a 12 pont</t>
  </si>
  <si>
    <t>Gödör keresés: PA a 12 pont</t>
  </si>
  <si>
    <t>Kivágott jellegfa: É-i a 12 pont</t>
  </si>
  <si>
    <t>Félúton levő bója: DV a 12 pont</t>
  </si>
  <si>
    <t>Filozófusok kertje: Assisi Szt. Ferenc a 12 pont</t>
  </si>
  <si>
    <t>Székely Csaba</t>
  </si>
  <si>
    <t>Straszner András</t>
  </si>
  <si>
    <t>Lukács Lóránd</t>
  </si>
  <si>
    <t>Dobay Laura</t>
  </si>
  <si>
    <t>Szórád Szilvia</t>
  </si>
  <si>
    <t>Kiss József</t>
  </si>
  <si>
    <t>Bajzák Krisztina</t>
  </si>
  <si>
    <t>Hauszné Bogár Katalin</t>
  </si>
  <si>
    <t>Szedlák Kriszina</t>
  </si>
  <si>
    <t>Grósz Józsefné, Grósz Balázs</t>
  </si>
  <si>
    <t>Zelenka Zoltán</t>
  </si>
  <si>
    <t>Makrai Kornél</t>
  </si>
  <si>
    <t>Pató Ágnes, Pató Mária, Vincze Gábor</t>
  </si>
  <si>
    <t>Grósz József</t>
  </si>
  <si>
    <t>Grósz Alexandra</t>
  </si>
  <si>
    <t>Ráfli Imre</t>
  </si>
  <si>
    <t>Molnár Angéla</t>
  </si>
  <si>
    <t>Szabó Béla</t>
  </si>
  <si>
    <t>Szalmás Sándor</t>
  </si>
  <si>
    <t>Eszter Barbara</t>
  </si>
  <si>
    <t>Babó István</t>
  </si>
  <si>
    <t>Pataki Lilla</t>
  </si>
  <si>
    <t>Kiss Gábor, Kiss-Csomor Tamás, Kiss Károly, Kiss Károlyné</t>
  </si>
  <si>
    <t>Oskó Imre, Kádas Piroska, Kositzki Tamás, Babnigg Ákos, Kiss Károly</t>
  </si>
  <si>
    <t>Perei Andrea</t>
  </si>
  <si>
    <t>Babmigg Ákosné, Kiss Károlyné, Oskó Imréné</t>
  </si>
  <si>
    <t>Bende Istvánné</t>
  </si>
  <si>
    <t>Török Imre</t>
  </si>
  <si>
    <t>Látrányiné Halász Ágnes,       Látrányi Zsolt, Látrányi Dániel</t>
  </si>
  <si>
    <t>Király Mónika, Király Zsolt, Magyar Emőke</t>
  </si>
  <si>
    <t>Abaffy Károly, Nemes Rita, Abaffy Kamilla, Abaffy Kornél</t>
  </si>
  <si>
    <t>Kabócák</t>
  </si>
  <si>
    <t>Dr. Kővágó Csaba, Hajdú-Nagy Gergely</t>
  </si>
  <si>
    <t>Molnár Tamás, Molnár Anetta, Molnár Milán, Molnár Ilián, Molnár Mira</t>
  </si>
  <si>
    <t>Tárnok család</t>
  </si>
  <si>
    <t>Markovics Diána, Bruckner Viktor, Tárnok Attila</t>
  </si>
  <si>
    <t>Pomázi Imre</t>
  </si>
  <si>
    <t>Elkéstünk</t>
  </si>
  <si>
    <t>Vezekényi Anett, Rácz Péter</t>
  </si>
  <si>
    <t>Hal-csapat</t>
  </si>
  <si>
    <t>Gréniger Hajnal, Ciceu Laura, Ardai Abigél</t>
  </si>
  <si>
    <t>Németh Anna</t>
  </si>
  <si>
    <t>Rózsa Gábor</t>
  </si>
  <si>
    <t>Bert-Esély SE</t>
  </si>
  <si>
    <t>Beke Krisztina, Willmann András</t>
  </si>
  <si>
    <t>Gazdag László, Gazdag Lászlóné</t>
  </si>
  <si>
    <t xml:space="preserve">A Ravasz és az Agy </t>
  </si>
  <si>
    <t>Pogáts Dávid</t>
  </si>
  <si>
    <t>Puskás Zoltán, Puskás Tamás, Vízhányó Eszter</t>
  </si>
  <si>
    <t>AriSanyi</t>
  </si>
  <si>
    <t>Komoriné Zakóczy Aranka, Komori Sándor</t>
  </si>
  <si>
    <t>Bandika Supreme</t>
  </si>
  <si>
    <t>Egész Dénes, Springer Bence</t>
  </si>
  <si>
    <t>Túristaszalámik</t>
  </si>
  <si>
    <t>Lázár Gabriella, Gaál Róbert</t>
  </si>
  <si>
    <t>Béres Vilmos, Kuhn Tamás</t>
  </si>
  <si>
    <t>Irányőr SE</t>
  </si>
  <si>
    <t>Balogh Gábor, Bakonyi Aladár</t>
  </si>
  <si>
    <t>Hatalmasok</t>
  </si>
  <si>
    <t>Hauer Tamás Péter</t>
  </si>
  <si>
    <t>Bódi János</t>
  </si>
  <si>
    <t>Berecz Tibor</t>
  </si>
  <si>
    <t>Szőke Viktor</t>
  </si>
  <si>
    <t>Szabó József, Szabó Józsefné</t>
  </si>
  <si>
    <t>Lehoczki Zoltán</t>
  </si>
  <si>
    <t>Sági Eszter</t>
  </si>
  <si>
    <t>Bódi Jánosné</t>
  </si>
  <si>
    <t>Szalmásné Szekér Erika</t>
  </si>
  <si>
    <t>25</t>
  </si>
  <si>
    <t>20</t>
  </si>
  <si>
    <t>21</t>
  </si>
  <si>
    <t>22</t>
  </si>
  <si>
    <t>23</t>
  </si>
  <si>
    <t>24</t>
  </si>
  <si>
    <t>26</t>
  </si>
  <si>
    <t>PSE Tekergők</t>
  </si>
  <si>
    <t>Cs</t>
  </si>
  <si>
    <t>Mónika es a 3 királyok</t>
  </si>
  <si>
    <t xml:space="preserve">Budapesti Tájékozódási Túrabajnokság
családi kategória 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</si>
  <si>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</si>
  <si>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</si>
  <si>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</si>
  <si>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</si>
  <si>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</si>
  <si>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</si>
  <si>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</si>
  <si>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</si>
  <si>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</si>
  <si>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</si>
  <si>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</si>
  <si>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</si>
  <si>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</si>
  <si>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</si>
  <si>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</si>
  <si>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</si>
  <si>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</si>
  <si>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</si>
  <si>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27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</si>
</sst>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7E4B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textRotation="90" wrapText="1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textRotation="90" wrapText="1"/>
    </xf>
    <xf numFmtId="167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1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6" fillId="0" borderId="15" xfId="0" applyFont="1" applyFill="1" applyBorder="1" applyAlignment="1">
      <alignment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textRotation="90" wrapText="1"/>
    </xf>
    <xf numFmtId="0" fontId="8" fillId="0" borderId="20" xfId="0" applyFont="1" applyBorder="1" applyAlignment="1">
      <alignment horizontal="left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textRotation="90" wrapText="1"/>
    </xf>
    <xf numFmtId="0" fontId="8" fillId="0" borderId="13" xfId="0" applyFont="1" applyBorder="1" applyAlignment="1">
      <alignment horizontal="left" textRotation="90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textRotation="90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9" fillId="0" borderId="19" xfId="0" applyFont="1" applyFill="1" applyBorder="1" applyAlignment="1">
      <alignment horizontal="left" vertical="center" textRotation="90" wrapText="1"/>
    </xf>
    <xf numFmtId="0" fontId="6" fillId="22" borderId="21" xfId="0" applyFont="1" applyFill="1" applyBorder="1" applyAlignment="1">
      <alignment horizontal="center" vertical="center" textRotation="90" wrapText="1"/>
    </xf>
    <xf numFmtId="0" fontId="6" fillId="2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2" fontId="6" fillId="22" borderId="11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textRotation="90" wrapText="1"/>
    </xf>
    <xf numFmtId="0" fontId="9" fillId="0" borderId="12" xfId="0" applyFont="1" applyFill="1" applyBorder="1" applyAlignment="1">
      <alignment horizontal="left" vertical="center" textRotation="90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167" fontId="7" fillId="0" borderId="23" xfId="0" applyNumberFormat="1" applyFont="1" applyBorder="1" applyAlignment="1">
      <alignment vertical="center"/>
    </xf>
    <xf numFmtId="167" fontId="7" fillId="0" borderId="24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49" fontId="7" fillId="22" borderId="17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vertical="center" wrapText="1"/>
    </xf>
    <xf numFmtId="0" fontId="7" fillId="22" borderId="20" xfId="0" applyFont="1" applyFill="1" applyBorder="1" applyAlignment="1">
      <alignment vertical="center" wrapText="1"/>
    </xf>
    <xf numFmtId="0" fontId="7" fillId="22" borderId="20" xfId="0" applyFont="1" applyFill="1" applyBorder="1" applyAlignment="1">
      <alignment horizontal="center" vertical="center"/>
    </xf>
    <xf numFmtId="0" fontId="6" fillId="22" borderId="20" xfId="0" applyFont="1" applyFill="1" applyBorder="1" applyAlignment="1">
      <alignment horizontal="center" vertical="center"/>
    </xf>
    <xf numFmtId="0" fontId="6" fillId="22" borderId="18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49" fontId="7" fillId="22" borderId="11" xfId="0" applyNumberFormat="1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 quotePrefix="1">
      <alignment horizontal="center" vertical="center"/>
    </xf>
    <xf numFmtId="0" fontId="8" fillId="0" borderId="22" xfId="0" applyFont="1" applyBorder="1" applyAlignment="1">
      <alignment horizontal="left" vertical="center" textRotation="90" wrapText="1"/>
    </xf>
    <xf numFmtId="0" fontId="8" fillId="0" borderId="23" xfId="0" applyFont="1" applyBorder="1" applyAlignment="1">
      <alignment horizontal="left" vertical="center" textRotation="90" wrapText="1"/>
    </xf>
    <xf numFmtId="0" fontId="6" fillId="22" borderId="24" xfId="0" applyFont="1" applyFill="1" applyBorder="1" applyAlignment="1" quotePrefix="1">
      <alignment horizontal="center" vertical="center"/>
    </xf>
    <xf numFmtId="0" fontId="6" fillId="35" borderId="24" xfId="0" applyFont="1" applyFill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2" fontId="6" fillId="35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left" vertical="center"/>
    </xf>
    <xf numFmtId="0" fontId="7" fillId="22" borderId="17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vertical="center" wrapText="1"/>
    </xf>
    <xf numFmtId="0" fontId="6" fillId="22" borderId="22" xfId="0" applyFont="1" applyFill="1" applyBorder="1" applyAlignment="1" quotePrefix="1">
      <alignment horizontal="center" vertical="center"/>
    </xf>
    <xf numFmtId="0" fontId="7" fillId="22" borderId="10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 textRotation="90" wrapText="1"/>
    </xf>
    <xf numFmtId="0" fontId="6" fillId="22" borderId="30" xfId="0" applyFont="1" applyFill="1" applyBorder="1" applyAlignment="1">
      <alignment horizontal="center" vertical="center" textRotation="90" wrapText="1"/>
    </xf>
    <xf numFmtId="2" fontId="6" fillId="22" borderId="31" xfId="0" applyNumberFormat="1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7" fillId="22" borderId="31" xfId="0" applyFont="1" applyFill="1" applyBorder="1" applyAlignment="1">
      <alignment/>
    </xf>
    <xf numFmtId="0" fontId="0" fillId="22" borderId="32" xfId="0" applyFill="1" applyBorder="1" applyAlignment="1">
      <alignment/>
    </xf>
    <xf numFmtId="0" fontId="8" fillId="0" borderId="33" xfId="0" applyFont="1" applyBorder="1" applyAlignment="1">
      <alignment horizontal="left" vertical="center" textRotation="90" wrapText="1"/>
    </xf>
    <xf numFmtId="2" fontId="6" fillId="22" borderId="29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textRotation="90" wrapText="1"/>
    </xf>
    <xf numFmtId="0" fontId="7" fillId="12" borderId="10" xfId="0" applyFont="1" applyFill="1" applyBorder="1" applyAlignment="1">
      <alignment vertical="center" wrapText="1"/>
    </xf>
    <xf numFmtId="49" fontId="7" fillId="12" borderId="11" xfId="0" applyNumberFormat="1" applyFont="1" applyFill="1" applyBorder="1" applyAlignment="1">
      <alignment horizontal="center" vertical="center"/>
    </xf>
    <xf numFmtId="2" fontId="6" fillId="22" borderId="17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22" borderId="1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center" textRotation="90" wrapText="1"/>
    </xf>
    <xf numFmtId="0" fontId="8" fillId="0" borderId="22" xfId="0" applyFont="1" applyFill="1" applyBorder="1" applyAlignment="1">
      <alignment horizontal="left" vertical="center" textRotation="90" wrapText="1"/>
    </xf>
    <xf numFmtId="0" fontId="8" fillId="0" borderId="23" xfId="0" applyFont="1" applyFill="1" applyBorder="1" applyAlignment="1">
      <alignment horizontal="left" vertical="center" textRotation="90" wrapText="1"/>
    </xf>
    <xf numFmtId="0" fontId="9" fillId="0" borderId="22" xfId="0" applyFont="1" applyFill="1" applyBorder="1" applyAlignment="1">
      <alignment horizontal="left" vertical="center" textRotation="90" wrapText="1"/>
    </xf>
    <xf numFmtId="0" fontId="6" fillId="35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textRotation="90" wrapText="1"/>
    </xf>
    <xf numFmtId="2" fontId="6" fillId="35" borderId="22" xfId="0" applyNumberFormat="1" applyFont="1" applyFill="1" applyBorder="1" applyAlignment="1">
      <alignment horizontal="center" vertical="center"/>
    </xf>
    <xf numFmtId="49" fontId="7" fillId="12" borderId="19" xfId="0" applyNumberFormat="1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6" fillId="12" borderId="22" xfId="0" applyFont="1" applyFill="1" applyBorder="1" applyAlignment="1" quotePrefix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textRotation="90" wrapText="1"/>
    </xf>
    <xf numFmtId="0" fontId="7" fillId="0" borderId="37" xfId="0" applyFont="1" applyBorder="1" applyAlignment="1">
      <alignment textRotation="90" wrapText="1"/>
    </xf>
    <xf numFmtId="0" fontId="6" fillId="0" borderId="37" xfId="0" applyFont="1" applyBorder="1" applyAlignment="1">
      <alignment horizontal="center" textRotation="90" wrapText="1"/>
    </xf>
    <xf numFmtId="0" fontId="6" fillId="0" borderId="37" xfId="0" applyFont="1" applyFill="1" applyBorder="1" applyAlignment="1">
      <alignment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6" fillId="0" borderId="34" xfId="0" applyFont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tabSelected="1" zoomScale="60" zoomScaleNormal="60" workbookViewId="0" topLeftCell="A1">
      <selection activeCell="BH1" sqref="BH1"/>
    </sheetView>
  </sheetViews>
  <sheetFormatPr defaultColWidth="11.140625" defaultRowHeight="12.75"/>
  <cols>
    <col min="1" max="1" width="7.00390625" style="18" customWidth="1"/>
    <col min="2" max="2" width="28.57421875" style="6" customWidth="1"/>
    <col min="3" max="3" width="35.421875" style="6" customWidth="1"/>
    <col min="4" max="11" width="4.7109375" style="8" customWidth="1"/>
    <col min="12" max="12" width="4.7109375" style="19" customWidth="1"/>
    <col min="13" max="30" width="4.7109375" style="8" customWidth="1"/>
    <col min="31" max="31" width="4.7109375" style="19" customWidth="1"/>
    <col min="32" max="33" width="4.7109375" style="8" customWidth="1"/>
    <col min="34" max="34" width="6.57421875" style="12" bestFit="1" customWidth="1"/>
    <col min="35" max="43" width="4.7109375" style="12" customWidth="1"/>
    <col min="44" max="46" width="6.57421875" style="12" bestFit="1" customWidth="1"/>
    <col min="47" max="49" width="4.7109375" style="12" customWidth="1"/>
    <col min="50" max="50" width="7.28125" style="12" customWidth="1"/>
    <col min="51" max="52" width="9.140625" style="0" customWidth="1"/>
    <col min="53" max="16384" width="11.140625" style="4" customWidth="1"/>
  </cols>
  <sheetData>
    <row r="1" spans="1:55" s="1" customFormat="1" ht="292.5" customHeight="1" thickBot="1">
      <c r="A1" s="161" t="s">
        <v>3</v>
      </c>
      <c r="B1" s="162" t="s">
        <v>4</v>
      </c>
      <c r="C1" s="162" t="s">
        <v>2</v>
      </c>
      <c r="D1" s="163" t="s">
        <v>50</v>
      </c>
      <c r="E1" s="163" t="s">
        <v>51</v>
      </c>
      <c r="F1" s="164" t="s">
        <v>52</v>
      </c>
      <c r="G1" s="163" t="s">
        <v>53</v>
      </c>
      <c r="H1" s="163" t="s">
        <v>54</v>
      </c>
      <c r="I1" s="163" t="s">
        <v>55</v>
      </c>
      <c r="J1" s="164" t="s">
        <v>56</v>
      </c>
      <c r="K1" s="164" t="s">
        <v>57</v>
      </c>
      <c r="L1" s="164" t="s">
        <v>58</v>
      </c>
      <c r="M1" s="164" t="s">
        <v>59</v>
      </c>
      <c r="N1" s="164" t="s">
        <v>60</v>
      </c>
      <c r="O1" s="163" t="s">
        <v>61</v>
      </c>
      <c r="P1" s="163" t="s">
        <v>62</v>
      </c>
      <c r="Q1" s="163" t="s">
        <v>63</v>
      </c>
      <c r="R1" s="163" t="s">
        <v>64</v>
      </c>
      <c r="S1" s="163" t="s">
        <v>65</v>
      </c>
      <c r="T1" s="163" t="s">
        <v>66</v>
      </c>
      <c r="U1" s="164" t="s">
        <v>67</v>
      </c>
      <c r="V1" s="163" t="s">
        <v>68</v>
      </c>
      <c r="W1" s="163" t="s">
        <v>69</v>
      </c>
      <c r="X1" s="163" t="s">
        <v>70</v>
      </c>
      <c r="Y1" s="163" t="s">
        <v>71</v>
      </c>
      <c r="Z1" s="163" t="s">
        <v>72</v>
      </c>
      <c r="AA1" s="163" t="s">
        <v>73</v>
      </c>
      <c r="AB1" s="164" t="s">
        <v>74</v>
      </c>
      <c r="AC1" s="164" t="s">
        <v>75</v>
      </c>
      <c r="AD1" s="164" t="s">
        <v>76</v>
      </c>
      <c r="AE1" s="164" t="s">
        <v>77</v>
      </c>
      <c r="AF1" s="164" t="s">
        <v>78</v>
      </c>
      <c r="AG1" s="163" t="s">
        <v>79</v>
      </c>
      <c r="AH1" s="165" t="s">
        <v>1</v>
      </c>
      <c r="AI1" s="163" t="s">
        <v>80</v>
      </c>
      <c r="AJ1" s="166" t="s">
        <v>81</v>
      </c>
      <c r="AK1" s="166" t="s">
        <v>82</v>
      </c>
      <c r="AL1" s="166" t="s">
        <v>83</v>
      </c>
      <c r="AM1" s="166" t="s">
        <v>84</v>
      </c>
      <c r="AN1" s="166" t="s">
        <v>85</v>
      </c>
      <c r="AO1" s="166" t="s">
        <v>86</v>
      </c>
      <c r="AP1" s="166" t="s">
        <v>87</v>
      </c>
      <c r="AQ1" s="166" t="s">
        <v>88</v>
      </c>
      <c r="AR1" s="167" t="s">
        <v>89</v>
      </c>
      <c r="AS1" s="165" t="s">
        <v>39</v>
      </c>
      <c r="AT1" s="165" t="s">
        <v>38</v>
      </c>
      <c r="AU1" s="165" t="s">
        <v>5</v>
      </c>
      <c r="AV1" s="165" t="s">
        <v>10</v>
      </c>
      <c r="AW1" s="168" t="s">
        <v>0</v>
      </c>
      <c r="AX1" s="9"/>
      <c r="AY1" s="69" t="s">
        <v>19</v>
      </c>
      <c r="AZ1" s="135" t="s">
        <v>20</v>
      </c>
      <c r="BB1" s="69" t="s">
        <v>21</v>
      </c>
      <c r="BC1" s="135" t="s">
        <v>22</v>
      </c>
    </row>
    <row r="2" spans="1:55" s="14" customFormat="1" ht="33" customHeight="1">
      <c r="A2" s="64"/>
      <c r="B2" s="60"/>
      <c r="C2" s="49"/>
      <c r="D2" s="50">
        <v>1</v>
      </c>
      <c r="E2" s="50">
        <v>2</v>
      </c>
      <c r="F2" s="50">
        <v>3</v>
      </c>
      <c r="G2" s="50">
        <v>4</v>
      </c>
      <c r="H2" s="50">
        <v>5</v>
      </c>
      <c r="I2" s="50">
        <v>6</v>
      </c>
      <c r="J2" s="50">
        <v>7</v>
      </c>
      <c r="K2" s="50">
        <v>8</v>
      </c>
      <c r="L2" s="61">
        <v>9</v>
      </c>
      <c r="M2" s="50">
        <v>10</v>
      </c>
      <c r="N2" s="50">
        <v>11</v>
      </c>
      <c r="O2" s="50">
        <v>12</v>
      </c>
      <c r="P2" s="50">
        <v>13</v>
      </c>
      <c r="Q2" s="50">
        <v>14</v>
      </c>
      <c r="R2" s="50">
        <v>15</v>
      </c>
      <c r="S2" s="50">
        <v>16</v>
      </c>
      <c r="T2" s="50">
        <v>17</v>
      </c>
      <c r="U2" s="50">
        <v>18</v>
      </c>
      <c r="V2" s="50">
        <v>19</v>
      </c>
      <c r="W2" s="50">
        <v>20</v>
      </c>
      <c r="X2" s="50">
        <v>21</v>
      </c>
      <c r="Y2" s="50">
        <v>22</v>
      </c>
      <c r="Z2" s="50">
        <v>23</v>
      </c>
      <c r="AA2" s="50">
        <v>24</v>
      </c>
      <c r="AB2" s="50">
        <v>25</v>
      </c>
      <c r="AC2" s="50">
        <v>26</v>
      </c>
      <c r="AD2" s="50">
        <v>27</v>
      </c>
      <c r="AE2" s="50">
        <v>28</v>
      </c>
      <c r="AF2" s="50">
        <v>29</v>
      </c>
      <c r="AG2" s="50">
        <v>30</v>
      </c>
      <c r="AH2" s="50"/>
      <c r="AI2" s="50" t="s">
        <v>28</v>
      </c>
      <c r="AJ2" s="50" t="s">
        <v>29</v>
      </c>
      <c r="AK2" s="50" t="s">
        <v>30</v>
      </c>
      <c r="AL2" s="50" t="s">
        <v>31</v>
      </c>
      <c r="AM2" s="50" t="s">
        <v>32</v>
      </c>
      <c r="AN2" s="50" t="s">
        <v>33</v>
      </c>
      <c r="AO2" s="50" t="s">
        <v>34</v>
      </c>
      <c r="AP2" s="50" t="s">
        <v>35</v>
      </c>
      <c r="AQ2" s="50" t="s">
        <v>36</v>
      </c>
      <c r="AR2" s="50" t="s">
        <v>37</v>
      </c>
      <c r="AS2" s="51"/>
      <c r="AT2" s="51"/>
      <c r="AU2" s="52"/>
      <c r="AV2" s="51"/>
      <c r="AW2" s="106"/>
      <c r="AY2" s="66"/>
      <c r="AZ2" s="142"/>
      <c r="BA2" s="67"/>
      <c r="BB2" s="68"/>
      <c r="BC2" s="144"/>
    </row>
    <row r="3" spans="1:55" s="14" customFormat="1" ht="33" customHeight="1" thickBot="1">
      <c r="A3" s="65"/>
      <c r="B3" s="62"/>
      <c r="C3" s="141"/>
      <c r="D3" s="56">
        <v>10</v>
      </c>
      <c r="E3" s="56">
        <v>8</v>
      </c>
      <c r="F3" s="56">
        <v>10</v>
      </c>
      <c r="G3" s="56">
        <v>6</v>
      </c>
      <c r="H3" s="56">
        <v>10</v>
      </c>
      <c r="I3" s="56">
        <v>8</v>
      </c>
      <c r="J3" s="56">
        <v>10</v>
      </c>
      <c r="K3" s="56">
        <v>6</v>
      </c>
      <c r="L3" s="57">
        <v>6</v>
      </c>
      <c r="M3" s="56">
        <v>8</v>
      </c>
      <c r="N3" s="56">
        <v>10</v>
      </c>
      <c r="O3" s="56">
        <v>10</v>
      </c>
      <c r="P3" s="56">
        <v>10</v>
      </c>
      <c r="Q3" s="56">
        <v>10</v>
      </c>
      <c r="R3" s="56">
        <v>6</v>
      </c>
      <c r="S3" s="56">
        <v>10</v>
      </c>
      <c r="T3" s="56">
        <v>8</v>
      </c>
      <c r="U3" s="56">
        <v>8</v>
      </c>
      <c r="V3" s="56">
        <v>8</v>
      </c>
      <c r="W3" s="56">
        <v>8</v>
      </c>
      <c r="X3" s="56">
        <v>10</v>
      </c>
      <c r="Y3" s="56">
        <v>6</v>
      </c>
      <c r="Z3" s="56">
        <v>10</v>
      </c>
      <c r="AA3" s="56">
        <v>8</v>
      </c>
      <c r="AB3" s="56">
        <v>10</v>
      </c>
      <c r="AC3" s="56">
        <v>10</v>
      </c>
      <c r="AD3" s="56">
        <v>10</v>
      </c>
      <c r="AE3" s="56">
        <v>8</v>
      </c>
      <c r="AF3" s="56">
        <v>10</v>
      </c>
      <c r="AG3" s="56">
        <v>8</v>
      </c>
      <c r="AH3" s="56">
        <f>SUM(D3:AG3)</f>
        <v>260</v>
      </c>
      <c r="AI3" s="56">
        <v>12</v>
      </c>
      <c r="AJ3" s="57">
        <v>12</v>
      </c>
      <c r="AK3" s="56">
        <v>12</v>
      </c>
      <c r="AL3" s="57">
        <v>12</v>
      </c>
      <c r="AM3" s="56">
        <v>12</v>
      </c>
      <c r="AN3" s="57">
        <v>12</v>
      </c>
      <c r="AO3" s="56">
        <v>12</v>
      </c>
      <c r="AP3" s="57">
        <v>12</v>
      </c>
      <c r="AQ3" s="56">
        <v>12</v>
      </c>
      <c r="AR3" s="57">
        <v>12</v>
      </c>
      <c r="AS3" s="56">
        <f>SUM(AI3:AR3)</f>
        <v>120</v>
      </c>
      <c r="AT3" s="56">
        <f>AH3+AS3</f>
        <v>380</v>
      </c>
      <c r="AU3" s="59"/>
      <c r="AV3" s="58"/>
      <c r="AW3" s="107"/>
      <c r="AY3" s="75"/>
      <c r="AZ3" s="143"/>
      <c r="BA3" s="67"/>
      <c r="BB3" s="76"/>
      <c r="BC3" s="146"/>
    </row>
    <row r="4" spans="1:55" ht="33" customHeight="1">
      <c r="A4" s="148">
        <v>1</v>
      </c>
      <c r="B4" s="149"/>
      <c r="C4" s="149" t="s">
        <v>90</v>
      </c>
      <c r="D4" s="150">
        <v>10</v>
      </c>
      <c r="E4" s="150">
        <v>8</v>
      </c>
      <c r="F4" s="150">
        <v>10</v>
      </c>
      <c r="G4" s="150">
        <v>6</v>
      </c>
      <c r="H4" s="150">
        <v>10</v>
      </c>
      <c r="I4" s="150">
        <v>8</v>
      </c>
      <c r="J4" s="150">
        <v>10</v>
      </c>
      <c r="K4" s="150">
        <v>6</v>
      </c>
      <c r="L4" s="150">
        <v>6</v>
      </c>
      <c r="M4" s="150">
        <v>8</v>
      </c>
      <c r="N4" s="150">
        <v>10</v>
      </c>
      <c r="O4" s="150">
        <v>10</v>
      </c>
      <c r="P4" s="150">
        <v>10</v>
      </c>
      <c r="Q4" s="150">
        <v>10</v>
      </c>
      <c r="R4" s="151">
        <v>3</v>
      </c>
      <c r="S4" s="150">
        <v>10</v>
      </c>
      <c r="T4" s="150">
        <v>8</v>
      </c>
      <c r="U4" s="150">
        <v>8</v>
      </c>
      <c r="V4" s="150">
        <v>8</v>
      </c>
      <c r="W4" s="150">
        <v>8</v>
      </c>
      <c r="X4" s="150">
        <v>10</v>
      </c>
      <c r="Y4" s="150">
        <v>6</v>
      </c>
      <c r="Z4" s="150">
        <v>10</v>
      </c>
      <c r="AA4" s="150">
        <v>8</v>
      </c>
      <c r="AB4" s="150">
        <v>10</v>
      </c>
      <c r="AC4" s="150">
        <v>10</v>
      </c>
      <c r="AD4" s="150">
        <v>10</v>
      </c>
      <c r="AE4" s="150">
        <v>8</v>
      </c>
      <c r="AF4" s="150">
        <v>10</v>
      </c>
      <c r="AG4" s="150">
        <v>8</v>
      </c>
      <c r="AH4" s="152">
        <f>SUM(D4:AG4)</f>
        <v>257</v>
      </c>
      <c r="AI4" s="153">
        <v>12</v>
      </c>
      <c r="AJ4" s="153">
        <v>11</v>
      </c>
      <c r="AK4" s="153">
        <v>11</v>
      </c>
      <c r="AL4" s="153">
        <v>12</v>
      </c>
      <c r="AM4" s="153">
        <v>11</v>
      </c>
      <c r="AN4" s="153">
        <v>12</v>
      </c>
      <c r="AO4" s="153">
        <v>12</v>
      </c>
      <c r="AP4" s="153">
        <v>12</v>
      </c>
      <c r="AQ4" s="153">
        <v>12</v>
      </c>
      <c r="AR4" s="153">
        <v>12</v>
      </c>
      <c r="AS4" s="154">
        <f>SUM(AI4:AR4)</f>
        <v>117</v>
      </c>
      <c r="AT4" s="154">
        <f>AH4+AS4</f>
        <v>374</v>
      </c>
      <c r="AU4" s="155">
        <v>190</v>
      </c>
      <c r="AV4" s="155">
        <v>0</v>
      </c>
      <c r="AW4" s="156">
        <f>AT4-AV4</f>
        <v>374</v>
      </c>
      <c r="AX4" s="10"/>
      <c r="AY4" s="134"/>
      <c r="AZ4" s="147">
        <v>104.9</v>
      </c>
      <c r="BA4" s="71"/>
      <c r="BB4" s="140"/>
      <c r="BC4" s="147">
        <v>104.9</v>
      </c>
    </row>
    <row r="5" spans="1:55" ht="33" customHeight="1">
      <c r="A5" s="94" t="s">
        <v>170</v>
      </c>
      <c r="B5" s="95"/>
      <c r="C5" s="123" t="s">
        <v>43</v>
      </c>
      <c r="D5" s="25">
        <v>10</v>
      </c>
      <c r="E5" s="25">
        <v>8</v>
      </c>
      <c r="F5" s="25">
        <v>10</v>
      </c>
      <c r="G5" s="25">
        <v>6</v>
      </c>
      <c r="H5" s="25">
        <v>10</v>
      </c>
      <c r="I5" s="25">
        <v>8</v>
      </c>
      <c r="J5" s="25">
        <v>10</v>
      </c>
      <c r="K5" s="25">
        <v>6</v>
      </c>
      <c r="L5" s="25">
        <v>6</v>
      </c>
      <c r="M5" s="25">
        <v>8</v>
      </c>
      <c r="N5" s="25">
        <v>10</v>
      </c>
      <c r="O5" s="25">
        <v>10</v>
      </c>
      <c r="P5" s="25">
        <v>10</v>
      </c>
      <c r="Q5" s="25">
        <v>10</v>
      </c>
      <c r="R5" s="25">
        <v>6</v>
      </c>
      <c r="S5" s="25">
        <v>10</v>
      </c>
      <c r="T5" s="25">
        <v>8</v>
      </c>
      <c r="U5" s="25">
        <v>8</v>
      </c>
      <c r="V5" s="25">
        <v>8</v>
      </c>
      <c r="W5" s="25">
        <v>8</v>
      </c>
      <c r="X5" s="25">
        <v>10</v>
      </c>
      <c r="Y5" s="25">
        <v>6</v>
      </c>
      <c r="Z5" s="25">
        <v>10</v>
      </c>
      <c r="AA5" s="25">
        <v>8</v>
      </c>
      <c r="AB5" s="25">
        <v>10</v>
      </c>
      <c r="AC5" s="25">
        <v>10</v>
      </c>
      <c r="AD5" s="25">
        <v>10</v>
      </c>
      <c r="AE5" s="25">
        <v>8</v>
      </c>
      <c r="AF5" s="25">
        <v>10</v>
      </c>
      <c r="AG5" s="25">
        <v>8</v>
      </c>
      <c r="AH5" s="91">
        <f aca="true" t="shared" si="0" ref="AH5:AH30">SUM(D5:AG5)</f>
        <v>260</v>
      </c>
      <c r="AI5" s="26">
        <v>12</v>
      </c>
      <c r="AJ5" s="26">
        <v>11</v>
      </c>
      <c r="AK5" s="26">
        <v>12</v>
      </c>
      <c r="AL5" s="26">
        <v>12</v>
      </c>
      <c r="AM5" s="26">
        <v>12</v>
      </c>
      <c r="AN5" s="26">
        <v>12</v>
      </c>
      <c r="AO5" s="26">
        <v>6</v>
      </c>
      <c r="AP5" s="26">
        <v>12</v>
      </c>
      <c r="AQ5" s="26">
        <v>12</v>
      </c>
      <c r="AR5" s="26">
        <v>12</v>
      </c>
      <c r="AS5" s="99">
        <f aca="true" t="shared" si="1" ref="AS5:AS30">SUM(AI5:AR5)</f>
        <v>113</v>
      </c>
      <c r="AT5" s="99">
        <f aca="true" t="shared" si="2" ref="AT5:AT30">AH5+AS5</f>
        <v>373</v>
      </c>
      <c r="AU5" s="100">
        <v>228</v>
      </c>
      <c r="AV5" s="100">
        <v>0</v>
      </c>
      <c r="AW5" s="108">
        <f aca="true" t="shared" si="3" ref="AW5:AW30">AT5-AV5</f>
        <v>373</v>
      </c>
      <c r="AX5" s="10"/>
      <c r="AY5" s="138">
        <v>102.1</v>
      </c>
      <c r="AZ5" s="139"/>
      <c r="BA5" s="71"/>
      <c r="BB5" s="140">
        <v>101.75</v>
      </c>
      <c r="BC5" s="139"/>
    </row>
    <row r="6" spans="1:55" ht="32.25" customHeight="1">
      <c r="A6" s="137" t="s">
        <v>171</v>
      </c>
      <c r="B6" s="136" t="s">
        <v>23</v>
      </c>
      <c r="C6" s="136" t="s">
        <v>24</v>
      </c>
      <c r="D6" s="25">
        <v>10</v>
      </c>
      <c r="E6" s="25">
        <v>8</v>
      </c>
      <c r="F6" s="25">
        <v>10</v>
      </c>
      <c r="G6" s="25">
        <v>6</v>
      </c>
      <c r="H6" s="25">
        <v>10</v>
      </c>
      <c r="I6" s="25">
        <v>8</v>
      </c>
      <c r="J6" s="25">
        <v>10</v>
      </c>
      <c r="K6" s="25">
        <v>6</v>
      </c>
      <c r="L6" s="25">
        <v>6</v>
      </c>
      <c r="M6" s="25">
        <v>8</v>
      </c>
      <c r="N6" s="25">
        <v>10</v>
      </c>
      <c r="O6" s="25">
        <v>10</v>
      </c>
      <c r="P6" s="25">
        <v>10</v>
      </c>
      <c r="Q6" s="25">
        <v>10</v>
      </c>
      <c r="R6" s="25">
        <v>6</v>
      </c>
      <c r="S6" s="25">
        <v>10</v>
      </c>
      <c r="T6" s="25">
        <v>8</v>
      </c>
      <c r="U6" s="25">
        <v>8</v>
      </c>
      <c r="V6" s="25">
        <v>8</v>
      </c>
      <c r="W6" s="25">
        <v>8</v>
      </c>
      <c r="X6" s="25">
        <v>10</v>
      </c>
      <c r="Y6" s="25">
        <v>6</v>
      </c>
      <c r="Z6" s="25">
        <v>10</v>
      </c>
      <c r="AA6" s="25">
        <v>8</v>
      </c>
      <c r="AB6" s="25">
        <v>10</v>
      </c>
      <c r="AC6" s="25">
        <v>10</v>
      </c>
      <c r="AD6" s="25">
        <v>10</v>
      </c>
      <c r="AE6" s="25">
        <v>8</v>
      </c>
      <c r="AF6" s="25">
        <v>10</v>
      </c>
      <c r="AG6" s="25">
        <v>8</v>
      </c>
      <c r="AH6" s="91">
        <f t="shared" si="0"/>
        <v>260</v>
      </c>
      <c r="AI6" s="26">
        <v>12</v>
      </c>
      <c r="AJ6" s="26">
        <v>10</v>
      </c>
      <c r="AK6" s="26">
        <v>12</v>
      </c>
      <c r="AL6" s="26">
        <v>12</v>
      </c>
      <c r="AM6" s="26">
        <v>11</v>
      </c>
      <c r="AN6" s="26">
        <v>12</v>
      </c>
      <c r="AO6" s="26">
        <v>12</v>
      </c>
      <c r="AP6" s="26">
        <v>12</v>
      </c>
      <c r="AQ6" s="26">
        <v>12</v>
      </c>
      <c r="AR6" s="26">
        <v>6</v>
      </c>
      <c r="AS6" s="74">
        <f t="shared" si="1"/>
        <v>111</v>
      </c>
      <c r="AT6" s="74">
        <f t="shared" si="2"/>
        <v>371</v>
      </c>
      <c r="AU6" s="104">
        <v>194</v>
      </c>
      <c r="AV6" s="104">
        <v>0</v>
      </c>
      <c r="AW6" s="109">
        <f t="shared" si="3"/>
        <v>371</v>
      </c>
      <c r="AX6" s="10"/>
      <c r="AY6" s="70"/>
      <c r="AZ6" s="111">
        <v>103.55</v>
      </c>
      <c r="BA6" s="71"/>
      <c r="BB6" s="70"/>
      <c r="BC6" s="111">
        <v>103.55</v>
      </c>
    </row>
    <row r="7" spans="1:55" ht="33" customHeight="1">
      <c r="A7" s="101" t="s">
        <v>172</v>
      </c>
      <c r="B7" s="95" t="s">
        <v>7</v>
      </c>
      <c r="C7" s="95" t="s">
        <v>8</v>
      </c>
      <c r="D7" s="25">
        <v>10</v>
      </c>
      <c r="E7" s="25">
        <v>8</v>
      </c>
      <c r="F7" s="82">
        <v>5</v>
      </c>
      <c r="G7" s="25">
        <v>6</v>
      </c>
      <c r="H7" s="25">
        <v>10</v>
      </c>
      <c r="I7" s="25">
        <v>8</v>
      </c>
      <c r="J7" s="25">
        <v>10</v>
      </c>
      <c r="K7" s="25">
        <v>6</v>
      </c>
      <c r="L7" s="25">
        <v>6</v>
      </c>
      <c r="M7" s="25">
        <v>8</v>
      </c>
      <c r="N7" s="25">
        <v>10</v>
      </c>
      <c r="O7" s="25">
        <v>10</v>
      </c>
      <c r="P7" s="25">
        <v>10</v>
      </c>
      <c r="Q7" s="25">
        <v>10</v>
      </c>
      <c r="R7" s="25">
        <v>6</v>
      </c>
      <c r="S7" s="25">
        <v>10</v>
      </c>
      <c r="T7" s="25">
        <v>8</v>
      </c>
      <c r="U7" s="25">
        <v>8</v>
      </c>
      <c r="V7" s="25">
        <v>8</v>
      </c>
      <c r="W7" s="25">
        <v>8</v>
      </c>
      <c r="X7" s="25">
        <v>10</v>
      </c>
      <c r="Y7" s="25">
        <v>6</v>
      </c>
      <c r="Z7" s="25">
        <v>10</v>
      </c>
      <c r="AA7" s="25">
        <v>8</v>
      </c>
      <c r="AB7" s="25">
        <v>10</v>
      </c>
      <c r="AC7" s="25">
        <v>10</v>
      </c>
      <c r="AD7" s="25">
        <v>10</v>
      </c>
      <c r="AE7" s="25">
        <v>8</v>
      </c>
      <c r="AF7" s="25">
        <v>10</v>
      </c>
      <c r="AG7" s="25">
        <v>8</v>
      </c>
      <c r="AH7" s="91">
        <f t="shared" si="0"/>
        <v>255</v>
      </c>
      <c r="AI7" s="26">
        <v>12</v>
      </c>
      <c r="AJ7" s="26">
        <v>12</v>
      </c>
      <c r="AK7" s="26">
        <v>11</v>
      </c>
      <c r="AL7" s="26">
        <v>12</v>
      </c>
      <c r="AM7" s="26">
        <v>9</v>
      </c>
      <c r="AN7" s="26">
        <v>12</v>
      </c>
      <c r="AO7" s="26">
        <v>12</v>
      </c>
      <c r="AP7" s="26">
        <v>12</v>
      </c>
      <c r="AQ7" s="26">
        <v>6</v>
      </c>
      <c r="AR7" s="26">
        <v>12</v>
      </c>
      <c r="AS7" s="99">
        <f t="shared" si="1"/>
        <v>110</v>
      </c>
      <c r="AT7" s="99">
        <f t="shared" si="2"/>
        <v>365</v>
      </c>
      <c r="AU7" s="100">
        <v>188</v>
      </c>
      <c r="AV7" s="100">
        <v>0</v>
      </c>
      <c r="AW7" s="108">
        <f t="shared" si="3"/>
        <v>365</v>
      </c>
      <c r="AX7" s="10"/>
      <c r="AY7" s="73">
        <v>100.75</v>
      </c>
      <c r="AZ7" s="112"/>
      <c r="BA7" s="71"/>
      <c r="BB7" s="73">
        <v>100.4</v>
      </c>
      <c r="BC7" s="112"/>
    </row>
    <row r="8" spans="1:55" ht="32.25" customHeight="1">
      <c r="A8" s="102" t="s">
        <v>173</v>
      </c>
      <c r="B8" s="103"/>
      <c r="C8" s="103" t="s">
        <v>131</v>
      </c>
      <c r="D8" s="25">
        <v>10</v>
      </c>
      <c r="E8" s="25">
        <v>8</v>
      </c>
      <c r="F8" s="25">
        <v>10</v>
      </c>
      <c r="G8" s="25">
        <v>6</v>
      </c>
      <c r="H8" s="25">
        <v>10</v>
      </c>
      <c r="I8" s="25">
        <v>8</v>
      </c>
      <c r="J8" s="25">
        <v>10</v>
      </c>
      <c r="K8" s="25">
        <v>6</v>
      </c>
      <c r="L8" s="25">
        <v>6</v>
      </c>
      <c r="M8" s="25">
        <v>8</v>
      </c>
      <c r="N8" s="25">
        <v>10</v>
      </c>
      <c r="O8" s="25">
        <v>10</v>
      </c>
      <c r="P8" s="82">
        <v>5</v>
      </c>
      <c r="Q8" s="25">
        <v>10</v>
      </c>
      <c r="R8" s="25">
        <v>6</v>
      </c>
      <c r="S8" s="25">
        <v>10</v>
      </c>
      <c r="T8" s="25">
        <v>8</v>
      </c>
      <c r="U8" s="82">
        <v>4</v>
      </c>
      <c r="V8" s="25">
        <v>8</v>
      </c>
      <c r="W8" s="25">
        <v>8</v>
      </c>
      <c r="X8" s="25">
        <v>10</v>
      </c>
      <c r="Y8" s="25">
        <v>6</v>
      </c>
      <c r="Z8" s="25">
        <v>10</v>
      </c>
      <c r="AA8" s="25">
        <v>8</v>
      </c>
      <c r="AB8" s="25">
        <v>10</v>
      </c>
      <c r="AC8" s="25">
        <v>10</v>
      </c>
      <c r="AD8" s="25">
        <v>10</v>
      </c>
      <c r="AE8" s="25">
        <v>8</v>
      </c>
      <c r="AF8" s="25">
        <v>10</v>
      </c>
      <c r="AG8" s="25">
        <v>8</v>
      </c>
      <c r="AH8" s="91">
        <f t="shared" si="0"/>
        <v>251</v>
      </c>
      <c r="AI8" s="26">
        <v>12</v>
      </c>
      <c r="AJ8" s="26">
        <v>12</v>
      </c>
      <c r="AK8" s="26">
        <v>12</v>
      </c>
      <c r="AL8" s="26">
        <v>12</v>
      </c>
      <c r="AM8" s="26">
        <v>9</v>
      </c>
      <c r="AN8" s="26">
        <v>12</v>
      </c>
      <c r="AO8" s="26">
        <v>6</v>
      </c>
      <c r="AP8" s="26">
        <v>12</v>
      </c>
      <c r="AQ8" s="26">
        <v>12</v>
      </c>
      <c r="AR8" s="26">
        <v>12</v>
      </c>
      <c r="AS8" s="74">
        <f t="shared" si="1"/>
        <v>111</v>
      </c>
      <c r="AT8" s="74">
        <f t="shared" si="2"/>
        <v>362</v>
      </c>
      <c r="AU8" s="104">
        <v>232</v>
      </c>
      <c r="AV8" s="104">
        <v>0</v>
      </c>
      <c r="AW8" s="109">
        <f t="shared" si="3"/>
        <v>362</v>
      </c>
      <c r="AX8" s="10"/>
      <c r="AY8" s="70"/>
      <c r="AZ8" s="111">
        <v>102.2</v>
      </c>
      <c r="BA8" s="71"/>
      <c r="BB8" s="70"/>
      <c r="BC8" s="111">
        <v>102.2</v>
      </c>
    </row>
    <row r="9" spans="1:55" ht="33" customHeight="1">
      <c r="A9" s="101" t="s">
        <v>174</v>
      </c>
      <c r="B9" s="95" t="s">
        <v>11</v>
      </c>
      <c r="C9" s="95" t="s">
        <v>132</v>
      </c>
      <c r="D9" s="25">
        <v>10</v>
      </c>
      <c r="E9" s="25">
        <v>8</v>
      </c>
      <c r="F9" s="82">
        <v>5</v>
      </c>
      <c r="G9" s="25">
        <v>6</v>
      </c>
      <c r="H9" s="25">
        <v>10</v>
      </c>
      <c r="I9" s="25">
        <v>8</v>
      </c>
      <c r="J9" s="25">
        <v>10</v>
      </c>
      <c r="K9" s="25">
        <v>6</v>
      </c>
      <c r="L9" s="25">
        <v>6</v>
      </c>
      <c r="M9" s="25">
        <v>8</v>
      </c>
      <c r="N9" s="25">
        <v>10</v>
      </c>
      <c r="O9" s="25">
        <v>10</v>
      </c>
      <c r="P9" s="25">
        <v>10</v>
      </c>
      <c r="Q9" s="82">
        <v>5</v>
      </c>
      <c r="R9" s="25">
        <v>6</v>
      </c>
      <c r="S9" s="25">
        <v>10</v>
      </c>
      <c r="T9" s="25">
        <v>8</v>
      </c>
      <c r="U9" s="25">
        <v>8</v>
      </c>
      <c r="V9" s="25">
        <v>8</v>
      </c>
      <c r="W9" s="25">
        <v>8</v>
      </c>
      <c r="X9" s="25">
        <v>10</v>
      </c>
      <c r="Y9" s="25">
        <v>6</v>
      </c>
      <c r="Z9" s="25">
        <v>10</v>
      </c>
      <c r="AA9" s="25">
        <v>8</v>
      </c>
      <c r="AB9" s="25">
        <v>10</v>
      </c>
      <c r="AC9" s="25">
        <v>10</v>
      </c>
      <c r="AD9" s="25">
        <v>10</v>
      </c>
      <c r="AE9" s="25">
        <v>8</v>
      </c>
      <c r="AF9" s="25">
        <v>10</v>
      </c>
      <c r="AG9" s="25">
        <v>8</v>
      </c>
      <c r="AH9" s="91">
        <f t="shared" si="0"/>
        <v>250</v>
      </c>
      <c r="AI9" s="26">
        <v>12</v>
      </c>
      <c r="AJ9" s="26">
        <v>11</v>
      </c>
      <c r="AK9" s="26">
        <v>10</v>
      </c>
      <c r="AL9" s="26">
        <v>12</v>
      </c>
      <c r="AM9" s="26">
        <v>12</v>
      </c>
      <c r="AN9" s="26">
        <v>11</v>
      </c>
      <c r="AO9" s="26">
        <v>6</v>
      </c>
      <c r="AP9" s="26">
        <v>12</v>
      </c>
      <c r="AQ9" s="26">
        <v>12</v>
      </c>
      <c r="AR9" s="26">
        <v>12</v>
      </c>
      <c r="AS9" s="99">
        <f t="shared" si="1"/>
        <v>110</v>
      </c>
      <c r="AT9" s="99">
        <f t="shared" si="2"/>
        <v>360</v>
      </c>
      <c r="AU9" s="100">
        <v>163</v>
      </c>
      <c r="AV9" s="100">
        <v>0</v>
      </c>
      <c r="AW9" s="108">
        <f t="shared" si="3"/>
        <v>360</v>
      </c>
      <c r="AX9" s="10"/>
      <c r="AY9" s="73">
        <v>99.4</v>
      </c>
      <c r="AZ9" s="111"/>
      <c r="BA9" s="71"/>
      <c r="BB9" s="70">
        <v>99.05</v>
      </c>
      <c r="BC9" s="111"/>
    </row>
    <row r="10" spans="1:55" ht="33" customHeight="1">
      <c r="A10" s="102" t="s">
        <v>175</v>
      </c>
      <c r="B10" s="103" t="s">
        <v>44</v>
      </c>
      <c r="C10" s="103" t="s">
        <v>45</v>
      </c>
      <c r="D10" s="25">
        <v>10</v>
      </c>
      <c r="E10" s="25">
        <v>8</v>
      </c>
      <c r="F10" s="25">
        <v>10</v>
      </c>
      <c r="G10" s="25">
        <v>6</v>
      </c>
      <c r="H10" s="25">
        <v>10</v>
      </c>
      <c r="I10" s="25">
        <v>8</v>
      </c>
      <c r="J10" s="25">
        <v>10</v>
      </c>
      <c r="K10" s="25">
        <v>6</v>
      </c>
      <c r="L10" s="25">
        <v>6</v>
      </c>
      <c r="M10" s="25">
        <v>8</v>
      </c>
      <c r="N10" s="25">
        <v>10</v>
      </c>
      <c r="O10" s="82">
        <v>5</v>
      </c>
      <c r="P10" s="25">
        <v>10</v>
      </c>
      <c r="Q10" s="25">
        <v>10</v>
      </c>
      <c r="R10" s="82">
        <v>3</v>
      </c>
      <c r="S10" s="82">
        <v>5</v>
      </c>
      <c r="T10" s="25">
        <v>8</v>
      </c>
      <c r="U10" s="25">
        <v>8</v>
      </c>
      <c r="V10" s="25">
        <v>8</v>
      </c>
      <c r="W10" s="25">
        <v>8</v>
      </c>
      <c r="X10" s="25">
        <v>10</v>
      </c>
      <c r="Y10" s="25">
        <v>6</v>
      </c>
      <c r="Z10" s="25">
        <v>10</v>
      </c>
      <c r="AA10" s="25">
        <v>8</v>
      </c>
      <c r="AB10" s="25">
        <v>10</v>
      </c>
      <c r="AC10" s="25">
        <v>10</v>
      </c>
      <c r="AD10" s="25">
        <v>10</v>
      </c>
      <c r="AE10" s="25">
        <v>8</v>
      </c>
      <c r="AF10" s="25">
        <v>10</v>
      </c>
      <c r="AG10" s="25">
        <v>8</v>
      </c>
      <c r="AH10" s="91">
        <f t="shared" si="0"/>
        <v>247</v>
      </c>
      <c r="AI10" s="26">
        <v>12</v>
      </c>
      <c r="AJ10" s="26">
        <v>12</v>
      </c>
      <c r="AK10" s="26">
        <v>11</v>
      </c>
      <c r="AL10" s="26">
        <v>12</v>
      </c>
      <c r="AM10" s="26">
        <v>12</v>
      </c>
      <c r="AN10" s="26">
        <v>12</v>
      </c>
      <c r="AO10" s="26">
        <v>6</v>
      </c>
      <c r="AP10" s="26">
        <v>12</v>
      </c>
      <c r="AQ10" s="26">
        <v>12</v>
      </c>
      <c r="AR10" s="26">
        <v>12</v>
      </c>
      <c r="AS10" s="74">
        <f t="shared" si="1"/>
        <v>113</v>
      </c>
      <c r="AT10" s="74">
        <f t="shared" si="2"/>
        <v>360</v>
      </c>
      <c r="AU10" s="104">
        <v>220</v>
      </c>
      <c r="AV10" s="104">
        <v>0</v>
      </c>
      <c r="AW10" s="109">
        <f t="shared" si="3"/>
        <v>360</v>
      </c>
      <c r="AX10" s="10"/>
      <c r="AY10" s="73"/>
      <c r="AZ10" s="111">
        <v>100.85</v>
      </c>
      <c r="BA10" s="71"/>
      <c r="BB10" s="73"/>
      <c r="BC10" s="111">
        <v>100.85</v>
      </c>
    </row>
    <row r="11" spans="1:55" ht="33" customHeight="1">
      <c r="A11" s="101" t="s">
        <v>176</v>
      </c>
      <c r="B11" s="95" t="s">
        <v>133</v>
      </c>
      <c r="C11" s="95" t="s">
        <v>134</v>
      </c>
      <c r="D11" s="25">
        <v>10</v>
      </c>
      <c r="E11" s="25">
        <v>8</v>
      </c>
      <c r="F11" s="82">
        <v>5</v>
      </c>
      <c r="G11" s="25">
        <v>6</v>
      </c>
      <c r="H11" s="25">
        <v>10</v>
      </c>
      <c r="I11" s="25">
        <v>8</v>
      </c>
      <c r="J11" s="25">
        <v>10</v>
      </c>
      <c r="K11" s="25">
        <v>6</v>
      </c>
      <c r="L11" s="25">
        <v>6</v>
      </c>
      <c r="M11" s="25">
        <v>8</v>
      </c>
      <c r="N11" s="82">
        <v>5</v>
      </c>
      <c r="O11" s="25">
        <v>10</v>
      </c>
      <c r="P11" s="25">
        <v>10</v>
      </c>
      <c r="Q11" s="82">
        <v>5</v>
      </c>
      <c r="R11" s="25">
        <v>6</v>
      </c>
      <c r="S11" s="25">
        <v>10</v>
      </c>
      <c r="T11" s="25">
        <v>8</v>
      </c>
      <c r="U11" s="25">
        <v>8</v>
      </c>
      <c r="V11" s="25">
        <v>8</v>
      </c>
      <c r="W11" s="25">
        <v>8</v>
      </c>
      <c r="X11" s="25">
        <v>10</v>
      </c>
      <c r="Y11" s="25">
        <v>6</v>
      </c>
      <c r="Z11" s="25">
        <v>10</v>
      </c>
      <c r="AA11" s="25">
        <v>8</v>
      </c>
      <c r="AB11" s="25">
        <v>10</v>
      </c>
      <c r="AC11" s="25">
        <v>10</v>
      </c>
      <c r="AD11" s="25">
        <v>10</v>
      </c>
      <c r="AE11" s="25">
        <v>8</v>
      </c>
      <c r="AF11" s="25">
        <v>10</v>
      </c>
      <c r="AG11" s="25">
        <v>8</v>
      </c>
      <c r="AH11" s="91">
        <f t="shared" si="0"/>
        <v>245</v>
      </c>
      <c r="AI11" s="26">
        <v>12</v>
      </c>
      <c r="AJ11" s="26">
        <v>9</v>
      </c>
      <c r="AK11" s="26">
        <v>10</v>
      </c>
      <c r="AL11" s="26">
        <v>12</v>
      </c>
      <c r="AM11" s="26">
        <v>12</v>
      </c>
      <c r="AN11" s="26">
        <v>10</v>
      </c>
      <c r="AO11" s="26">
        <v>12</v>
      </c>
      <c r="AP11" s="26">
        <v>12</v>
      </c>
      <c r="AQ11" s="26">
        <v>12</v>
      </c>
      <c r="AR11" s="26">
        <v>12</v>
      </c>
      <c r="AS11" s="99">
        <f t="shared" si="1"/>
        <v>113</v>
      </c>
      <c r="AT11" s="99">
        <f t="shared" si="2"/>
        <v>358</v>
      </c>
      <c r="AU11" s="100">
        <v>192</v>
      </c>
      <c r="AV11" s="100">
        <v>0</v>
      </c>
      <c r="AW11" s="108">
        <f t="shared" si="3"/>
        <v>358</v>
      </c>
      <c r="AX11" s="10"/>
      <c r="AY11" s="70">
        <v>98.05</v>
      </c>
      <c r="AZ11" s="112"/>
      <c r="BA11" s="71"/>
      <c r="BB11" s="70" t="s">
        <v>169</v>
      </c>
      <c r="BC11" s="112"/>
    </row>
    <row r="12" spans="1:55" ht="33" customHeight="1">
      <c r="A12" s="101" t="s">
        <v>177</v>
      </c>
      <c r="B12" s="95" t="s">
        <v>46</v>
      </c>
      <c r="C12" s="95" t="s">
        <v>47</v>
      </c>
      <c r="D12" s="25">
        <v>10</v>
      </c>
      <c r="E12" s="25">
        <v>8</v>
      </c>
      <c r="F12" s="82">
        <v>5</v>
      </c>
      <c r="G12" s="25">
        <v>6</v>
      </c>
      <c r="H12" s="25">
        <v>10</v>
      </c>
      <c r="I12" s="25">
        <v>8</v>
      </c>
      <c r="J12" s="25">
        <v>10</v>
      </c>
      <c r="K12" s="25">
        <v>6</v>
      </c>
      <c r="L12" s="25">
        <v>6</v>
      </c>
      <c r="M12" s="25">
        <v>8</v>
      </c>
      <c r="N12" s="25">
        <v>10</v>
      </c>
      <c r="O12" s="25">
        <v>10</v>
      </c>
      <c r="P12" s="25">
        <v>10</v>
      </c>
      <c r="Q12" s="25">
        <v>10</v>
      </c>
      <c r="R12" s="25">
        <v>6</v>
      </c>
      <c r="S12" s="25">
        <v>10</v>
      </c>
      <c r="T12" s="25">
        <v>8</v>
      </c>
      <c r="U12" s="25">
        <v>8</v>
      </c>
      <c r="V12" s="25">
        <v>8</v>
      </c>
      <c r="W12" s="25">
        <v>4</v>
      </c>
      <c r="X12" s="25">
        <v>10</v>
      </c>
      <c r="Y12" s="25">
        <v>6</v>
      </c>
      <c r="Z12" s="25">
        <v>10</v>
      </c>
      <c r="AA12" s="25">
        <v>8</v>
      </c>
      <c r="AB12" s="25">
        <v>10</v>
      </c>
      <c r="AC12" s="82">
        <v>5</v>
      </c>
      <c r="AD12" s="25">
        <v>10</v>
      </c>
      <c r="AE12" s="25">
        <v>8</v>
      </c>
      <c r="AF12" s="25">
        <v>10</v>
      </c>
      <c r="AG12" s="25">
        <v>8</v>
      </c>
      <c r="AH12" s="91">
        <f t="shared" si="0"/>
        <v>246</v>
      </c>
      <c r="AI12" s="26">
        <v>12</v>
      </c>
      <c r="AJ12" s="26">
        <v>11</v>
      </c>
      <c r="AK12" s="26">
        <v>12</v>
      </c>
      <c r="AL12" s="26">
        <v>12</v>
      </c>
      <c r="AM12" s="26">
        <v>12</v>
      </c>
      <c r="AN12" s="26">
        <v>10</v>
      </c>
      <c r="AO12" s="26">
        <v>6</v>
      </c>
      <c r="AP12" s="26">
        <v>12</v>
      </c>
      <c r="AQ12" s="26">
        <v>12</v>
      </c>
      <c r="AR12" s="26">
        <v>12</v>
      </c>
      <c r="AS12" s="99">
        <f t="shared" si="1"/>
        <v>111</v>
      </c>
      <c r="AT12" s="99">
        <f t="shared" si="2"/>
        <v>357</v>
      </c>
      <c r="AU12" s="100">
        <v>197</v>
      </c>
      <c r="AV12" s="100">
        <v>0</v>
      </c>
      <c r="AW12" s="108">
        <f t="shared" si="3"/>
        <v>357</v>
      </c>
      <c r="AX12" s="10"/>
      <c r="AY12" s="73">
        <v>96.7</v>
      </c>
      <c r="AZ12" s="112"/>
      <c r="BA12" s="71"/>
      <c r="BB12" s="73">
        <v>97.7</v>
      </c>
      <c r="BC12" s="112"/>
    </row>
    <row r="13" spans="1:55" ht="33" customHeight="1">
      <c r="A13" s="102" t="s">
        <v>178</v>
      </c>
      <c r="B13" s="103" t="s">
        <v>9</v>
      </c>
      <c r="C13" s="103" t="s">
        <v>135</v>
      </c>
      <c r="D13" s="25">
        <v>10</v>
      </c>
      <c r="E13" s="25">
        <v>8</v>
      </c>
      <c r="F13" s="25">
        <v>10</v>
      </c>
      <c r="G13" s="25">
        <v>6</v>
      </c>
      <c r="H13" s="25">
        <v>10</v>
      </c>
      <c r="I13" s="25">
        <v>8</v>
      </c>
      <c r="J13" s="25">
        <v>10</v>
      </c>
      <c r="K13" s="25">
        <v>6</v>
      </c>
      <c r="L13" s="25">
        <v>6</v>
      </c>
      <c r="M13" s="82">
        <v>4</v>
      </c>
      <c r="N13" s="25">
        <v>10</v>
      </c>
      <c r="O13" s="25">
        <v>10</v>
      </c>
      <c r="P13" s="25">
        <v>10</v>
      </c>
      <c r="Q13" s="25">
        <v>10</v>
      </c>
      <c r="R13" s="82">
        <v>3</v>
      </c>
      <c r="S13" s="25">
        <v>10</v>
      </c>
      <c r="T13" s="25">
        <v>8</v>
      </c>
      <c r="U13" s="82">
        <v>4</v>
      </c>
      <c r="V13" s="25">
        <v>8</v>
      </c>
      <c r="W13" s="25">
        <v>8</v>
      </c>
      <c r="X13" s="25">
        <v>10</v>
      </c>
      <c r="Y13" s="25">
        <v>6</v>
      </c>
      <c r="Z13" s="25">
        <v>10</v>
      </c>
      <c r="AA13" s="25">
        <v>8</v>
      </c>
      <c r="AB13" s="82">
        <v>5</v>
      </c>
      <c r="AC13" s="25">
        <v>10</v>
      </c>
      <c r="AD13" s="25">
        <v>10</v>
      </c>
      <c r="AE13" s="25">
        <v>8</v>
      </c>
      <c r="AF13" s="25">
        <v>10</v>
      </c>
      <c r="AG13" s="25">
        <v>8</v>
      </c>
      <c r="AH13" s="91">
        <f t="shared" si="0"/>
        <v>244</v>
      </c>
      <c r="AI13" s="26">
        <v>12</v>
      </c>
      <c r="AJ13" s="26">
        <v>9</v>
      </c>
      <c r="AK13" s="26">
        <v>11</v>
      </c>
      <c r="AL13" s="26">
        <v>12</v>
      </c>
      <c r="AM13" s="26">
        <v>12</v>
      </c>
      <c r="AN13" s="26">
        <v>11</v>
      </c>
      <c r="AO13" s="26">
        <v>12</v>
      </c>
      <c r="AP13" s="26">
        <v>12</v>
      </c>
      <c r="AQ13" s="26">
        <v>6</v>
      </c>
      <c r="AR13" s="26">
        <v>12</v>
      </c>
      <c r="AS13" s="74">
        <f t="shared" si="1"/>
        <v>109</v>
      </c>
      <c r="AT13" s="74">
        <f t="shared" si="2"/>
        <v>353</v>
      </c>
      <c r="AU13" s="104">
        <v>202</v>
      </c>
      <c r="AV13" s="104">
        <v>0</v>
      </c>
      <c r="AW13" s="109">
        <f t="shared" si="3"/>
        <v>353</v>
      </c>
      <c r="AX13" s="10"/>
      <c r="AY13" s="70"/>
      <c r="AZ13" s="111">
        <v>99.5</v>
      </c>
      <c r="BA13" s="71"/>
      <c r="BB13" s="70"/>
      <c r="BC13" s="111">
        <v>99.5</v>
      </c>
    </row>
    <row r="14" spans="1:55" ht="32.25" customHeight="1">
      <c r="A14" s="101" t="s">
        <v>179</v>
      </c>
      <c r="B14" s="95" t="s">
        <v>136</v>
      </c>
      <c r="C14" s="95" t="s">
        <v>137</v>
      </c>
      <c r="D14" s="25">
        <v>10</v>
      </c>
      <c r="E14" s="25">
        <v>8</v>
      </c>
      <c r="F14" s="25">
        <v>10</v>
      </c>
      <c r="G14" s="25">
        <v>6</v>
      </c>
      <c r="H14" s="25">
        <v>10</v>
      </c>
      <c r="I14" s="25">
        <v>8</v>
      </c>
      <c r="J14" s="82">
        <v>5</v>
      </c>
      <c r="K14" s="25">
        <v>6</v>
      </c>
      <c r="L14" s="25">
        <v>6</v>
      </c>
      <c r="M14" s="25">
        <v>8</v>
      </c>
      <c r="N14" s="25">
        <v>10</v>
      </c>
      <c r="O14" s="25">
        <v>10</v>
      </c>
      <c r="P14" s="25">
        <v>10</v>
      </c>
      <c r="Q14" s="25">
        <v>10</v>
      </c>
      <c r="R14" s="82">
        <v>3</v>
      </c>
      <c r="S14" s="82">
        <v>5</v>
      </c>
      <c r="T14" s="25">
        <v>8</v>
      </c>
      <c r="U14" s="25">
        <v>8</v>
      </c>
      <c r="V14" s="25">
        <v>8</v>
      </c>
      <c r="W14" s="82">
        <v>4</v>
      </c>
      <c r="X14" s="25">
        <v>10</v>
      </c>
      <c r="Y14" s="25">
        <v>6</v>
      </c>
      <c r="Z14" s="25">
        <v>10</v>
      </c>
      <c r="AA14" s="25">
        <v>8</v>
      </c>
      <c r="AB14" s="25">
        <v>10</v>
      </c>
      <c r="AC14" s="25">
        <v>10</v>
      </c>
      <c r="AD14" s="25">
        <v>10</v>
      </c>
      <c r="AE14" s="25">
        <v>8</v>
      </c>
      <c r="AF14" s="25">
        <v>10</v>
      </c>
      <c r="AG14" s="25">
        <v>8</v>
      </c>
      <c r="AH14" s="91">
        <f t="shared" si="0"/>
        <v>243</v>
      </c>
      <c r="AI14" s="26">
        <v>12</v>
      </c>
      <c r="AJ14" s="26">
        <v>7</v>
      </c>
      <c r="AK14" s="26">
        <v>11</v>
      </c>
      <c r="AL14" s="26">
        <v>12</v>
      </c>
      <c r="AM14" s="26">
        <v>10</v>
      </c>
      <c r="AN14" s="26">
        <v>9</v>
      </c>
      <c r="AO14" s="26">
        <v>12</v>
      </c>
      <c r="AP14" s="26">
        <v>12</v>
      </c>
      <c r="AQ14" s="26">
        <v>12</v>
      </c>
      <c r="AR14" s="26">
        <v>12</v>
      </c>
      <c r="AS14" s="99">
        <f t="shared" si="1"/>
        <v>109</v>
      </c>
      <c r="AT14" s="99">
        <f t="shared" si="2"/>
        <v>352</v>
      </c>
      <c r="AU14" s="100">
        <v>191</v>
      </c>
      <c r="AV14" s="100">
        <v>0</v>
      </c>
      <c r="AW14" s="108">
        <f t="shared" si="3"/>
        <v>352</v>
      </c>
      <c r="AX14" s="10"/>
      <c r="AY14" s="73">
        <v>95.35</v>
      </c>
      <c r="AZ14" s="112"/>
      <c r="BA14" s="71"/>
      <c r="BB14" s="73">
        <v>96.35</v>
      </c>
      <c r="BC14" s="112"/>
    </row>
    <row r="15" spans="1:55" ht="32.25" customHeight="1">
      <c r="A15" s="102" t="s">
        <v>180</v>
      </c>
      <c r="B15" s="103" t="s">
        <v>48</v>
      </c>
      <c r="C15" s="103" t="s">
        <v>138</v>
      </c>
      <c r="D15" s="25">
        <v>10</v>
      </c>
      <c r="E15" s="25">
        <v>8</v>
      </c>
      <c r="F15" s="82">
        <v>5</v>
      </c>
      <c r="G15" s="25">
        <v>6</v>
      </c>
      <c r="H15" s="25">
        <v>10</v>
      </c>
      <c r="I15" s="25">
        <v>8</v>
      </c>
      <c r="J15" s="25">
        <v>10</v>
      </c>
      <c r="K15" s="25">
        <v>6</v>
      </c>
      <c r="L15" s="25">
        <v>6</v>
      </c>
      <c r="M15" s="25">
        <v>8</v>
      </c>
      <c r="N15" s="25">
        <v>10</v>
      </c>
      <c r="O15" s="25">
        <v>10</v>
      </c>
      <c r="P15" s="25">
        <v>10</v>
      </c>
      <c r="Q15" s="25">
        <v>10</v>
      </c>
      <c r="R15" s="82">
        <v>3</v>
      </c>
      <c r="S15" s="25">
        <v>10</v>
      </c>
      <c r="T15" s="25">
        <v>8</v>
      </c>
      <c r="U15" s="25">
        <v>8</v>
      </c>
      <c r="V15" s="25">
        <v>8</v>
      </c>
      <c r="W15" s="25">
        <v>8</v>
      </c>
      <c r="X15" s="25">
        <v>10</v>
      </c>
      <c r="Y15" s="25">
        <v>6</v>
      </c>
      <c r="Z15" s="25">
        <v>10</v>
      </c>
      <c r="AA15" s="25">
        <v>8</v>
      </c>
      <c r="AB15" s="25">
        <v>10</v>
      </c>
      <c r="AC15" s="82">
        <v>5</v>
      </c>
      <c r="AD15" s="25">
        <v>10</v>
      </c>
      <c r="AE15" s="25">
        <v>8</v>
      </c>
      <c r="AF15" s="25">
        <v>10</v>
      </c>
      <c r="AG15" s="25">
        <v>8</v>
      </c>
      <c r="AH15" s="91">
        <f t="shared" si="0"/>
        <v>247</v>
      </c>
      <c r="AI15" s="26">
        <v>12</v>
      </c>
      <c r="AJ15" s="26">
        <v>10</v>
      </c>
      <c r="AK15" s="26">
        <v>10</v>
      </c>
      <c r="AL15" s="26">
        <v>12</v>
      </c>
      <c r="AM15" s="26">
        <v>6</v>
      </c>
      <c r="AN15" s="26">
        <v>6</v>
      </c>
      <c r="AO15" s="26">
        <v>12</v>
      </c>
      <c r="AP15" s="26">
        <v>12</v>
      </c>
      <c r="AQ15" s="26">
        <v>12</v>
      </c>
      <c r="AR15" s="26">
        <v>12</v>
      </c>
      <c r="AS15" s="74">
        <f t="shared" si="1"/>
        <v>104</v>
      </c>
      <c r="AT15" s="74">
        <f t="shared" si="2"/>
        <v>351</v>
      </c>
      <c r="AU15" s="104">
        <v>170</v>
      </c>
      <c r="AV15" s="104">
        <v>0</v>
      </c>
      <c r="AW15" s="109">
        <f t="shared" si="3"/>
        <v>351</v>
      </c>
      <c r="AX15" s="10"/>
      <c r="AY15" s="70"/>
      <c r="AZ15" s="111">
        <v>98.15</v>
      </c>
      <c r="BA15" s="71"/>
      <c r="BB15" s="70"/>
      <c r="BC15" s="111">
        <v>98.15</v>
      </c>
    </row>
    <row r="16" spans="1:55" ht="32.25" customHeight="1">
      <c r="A16" s="102" t="s">
        <v>181</v>
      </c>
      <c r="B16" s="103" t="s">
        <v>139</v>
      </c>
      <c r="C16" s="103" t="s">
        <v>140</v>
      </c>
      <c r="D16" s="25">
        <v>10</v>
      </c>
      <c r="E16" s="25">
        <v>8</v>
      </c>
      <c r="F16" s="25">
        <v>10</v>
      </c>
      <c r="G16" s="25">
        <v>6</v>
      </c>
      <c r="H16" s="25">
        <v>10</v>
      </c>
      <c r="I16" s="25">
        <v>8</v>
      </c>
      <c r="J16" s="25">
        <v>10</v>
      </c>
      <c r="K16" s="25">
        <v>6</v>
      </c>
      <c r="L16" s="25">
        <v>6</v>
      </c>
      <c r="M16" s="82">
        <v>4</v>
      </c>
      <c r="N16" s="25">
        <v>10</v>
      </c>
      <c r="O16" s="25">
        <v>10</v>
      </c>
      <c r="P16" s="25">
        <v>10</v>
      </c>
      <c r="Q16" s="25">
        <v>10</v>
      </c>
      <c r="R16" s="82">
        <v>3</v>
      </c>
      <c r="S16" s="25">
        <v>10</v>
      </c>
      <c r="T16" s="25">
        <v>8</v>
      </c>
      <c r="U16" s="82">
        <v>4</v>
      </c>
      <c r="V16" s="25">
        <v>8</v>
      </c>
      <c r="W16" s="82">
        <v>4</v>
      </c>
      <c r="X16" s="25">
        <v>10</v>
      </c>
      <c r="Y16" s="25">
        <v>6</v>
      </c>
      <c r="Z16" s="25">
        <v>10</v>
      </c>
      <c r="AA16" s="25">
        <v>8</v>
      </c>
      <c r="AB16" s="82">
        <v>5</v>
      </c>
      <c r="AC16" s="82">
        <v>5</v>
      </c>
      <c r="AD16" s="25">
        <v>10</v>
      </c>
      <c r="AE16" s="25">
        <v>8</v>
      </c>
      <c r="AF16" s="25">
        <v>10</v>
      </c>
      <c r="AG16" s="25">
        <v>8</v>
      </c>
      <c r="AH16" s="91">
        <f t="shared" si="0"/>
        <v>235</v>
      </c>
      <c r="AI16" s="26">
        <v>12</v>
      </c>
      <c r="AJ16" s="26">
        <v>9</v>
      </c>
      <c r="AK16" s="26">
        <v>11</v>
      </c>
      <c r="AL16" s="26">
        <v>12</v>
      </c>
      <c r="AM16" s="26">
        <v>12</v>
      </c>
      <c r="AN16" s="26">
        <v>12</v>
      </c>
      <c r="AO16" s="26">
        <v>12</v>
      </c>
      <c r="AP16" s="26">
        <v>12</v>
      </c>
      <c r="AQ16" s="26">
        <v>12</v>
      </c>
      <c r="AR16" s="26">
        <v>12</v>
      </c>
      <c r="AS16" s="74">
        <f t="shared" si="1"/>
        <v>116</v>
      </c>
      <c r="AT16" s="74">
        <f t="shared" si="2"/>
        <v>351</v>
      </c>
      <c r="AU16" s="104">
        <v>204</v>
      </c>
      <c r="AV16" s="104">
        <v>0</v>
      </c>
      <c r="AW16" s="109">
        <f t="shared" si="3"/>
        <v>351</v>
      </c>
      <c r="AX16" s="10"/>
      <c r="AY16" s="70"/>
      <c r="AZ16" s="111">
        <v>96.8</v>
      </c>
      <c r="BA16" s="71"/>
      <c r="BB16" s="70"/>
      <c r="BC16" s="111">
        <v>96.8</v>
      </c>
    </row>
    <row r="17" spans="1:55" ht="32.25" customHeight="1">
      <c r="A17" s="102" t="s">
        <v>182</v>
      </c>
      <c r="B17" s="103" t="s">
        <v>141</v>
      </c>
      <c r="C17" s="103" t="s">
        <v>142</v>
      </c>
      <c r="D17" s="25">
        <v>10</v>
      </c>
      <c r="E17" s="25">
        <v>8</v>
      </c>
      <c r="F17" s="25">
        <v>10</v>
      </c>
      <c r="G17" s="25">
        <v>6</v>
      </c>
      <c r="H17" s="25">
        <v>10</v>
      </c>
      <c r="I17" s="25">
        <v>8</v>
      </c>
      <c r="J17" s="25">
        <v>10</v>
      </c>
      <c r="K17" s="25">
        <v>6</v>
      </c>
      <c r="L17" s="25">
        <v>6</v>
      </c>
      <c r="M17" s="25">
        <v>8</v>
      </c>
      <c r="N17" s="82">
        <v>5</v>
      </c>
      <c r="O17" s="25">
        <v>10</v>
      </c>
      <c r="P17" s="25">
        <v>10</v>
      </c>
      <c r="Q17" s="82">
        <v>5</v>
      </c>
      <c r="R17" s="82">
        <v>3</v>
      </c>
      <c r="S17" s="25">
        <v>10</v>
      </c>
      <c r="T17" s="25">
        <v>8</v>
      </c>
      <c r="U17" s="25">
        <v>8</v>
      </c>
      <c r="V17" s="25">
        <v>8</v>
      </c>
      <c r="W17" s="25">
        <v>8</v>
      </c>
      <c r="X17" s="25">
        <v>10</v>
      </c>
      <c r="Y17" s="25">
        <v>6</v>
      </c>
      <c r="Z17" s="25">
        <v>10</v>
      </c>
      <c r="AA17" s="82">
        <v>4</v>
      </c>
      <c r="AB17" s="25">
        <v>10</v>
      </c>
      <c r="AC17" s="25">
        <v>10</v>
      </c>
      <c r="AD17" s="25">
        <v>10</v>
      </c>
      <c r="AE17" s="25">
        <v>8</v>
      </c>
      <c r="AF17" s="25">
        <v>10</v>
      </c>
      <c r="AG17" s="25">
        <v>8</v>
      </c>
      <c r="AH17" s="91">
        <f t="shared" si="0"/>
        <v>243</v>
      </c>
      <c r="AI17" s="26">
        <v>12</v>
      </c>
      <c r="AJ17" s="26">
        <v>8</v>
      </c>
      <c r="AK17" s="26">
        <v>11</v>
      </c>
      <c r="AL17" s="26">
        <v>12</v>
      </c>
      <c r="AM17" s="26">
        <v>9</v>
      </c>
      <c r="AN17" s="26">
        <v>12</v>
      </c>
      <c r="AO17" s="26">
        <v>6</v>
      </c>
      <c r="AP17" s="26">
        <v>12</v>
      </c>
      <c r="AQ17" s="26">
        <v>12</v>
      </c>
      <c r="AR17" s="26">
        <v>12</v>
      </c>
      <c r="AS17" s="74">
        <f t="shared" si="1"/>
        <v>106</v>
      </c>
      <c r="AT17" s="74">
        <f t="shared" si="2"/>
        <v>349</v>
      </c>
      <c r="AU17" s="104">
        <v>222</v>
      </c>
      <c r="AV17" s="104">
        <v>0</v>
      </c>
      <c r="AW17" s="109">
        <f t="shared" si="3"/>
        <v>349</v>
      </c>
      <c r="AX17" s="10"/>
      <c r="AY17" s="70"/>
      <c r="AZ17" s="111">
        <v>95.45</v>
      </c>
      <c r="BA17" s="71"/>
      <c r="BB17" s="70"/>
      <c r="BC17" s="111">
        <v>95.45</v>
      </c>
    </row>
    <row r="18" spans="1:55" ht="32.25" customHeight="1">
      <c r="A18" s="102" t="s">
        <v>183</v>
      </c>
      <c r="B18" s="103" t="s">
        <v>143</v>
      </c>
      <c r="C18" s="103" t="s">
        <v>144</v>
      </c>
      <c r="D18" s="25">
        <v>10</v>
      </c>
      <c r="E18" s="25">
        <v>8</v>
      </c>
      <c r="F18" s="25">
        <v>10</v>
      </c>
      <c r="G18" s="25">
        <v>6</v>
      </c>
      <c r="H18" s="25">
        <v>10</v>
      </c>
      <c r="I18" s="25">
        <v>8</v>
      </c>
      <c r="J18" s="25">
        <v>10</v>
      </c>
      <c r="K18" s="25">
        <v>6</v>
      </c>
      <c r="L18" s="25">
        <v>6</v>
      </c>
      <c r="M18" s="25">
        <v>8</v>
      </c>
      <c r="N18" s="25">
        <v>10</v>
      </c>
      <c r="O18" s="25">
        <v>10</v>
      </c>
      <c r="P18" s="25">
        <v>10</v>
      </c>
      <c r="Q18" s="25">
        <v>10</v>
      </c>
      <c r="R18" s="25">
        <v>6</v>
      </c>
      <c r="S18" s="25">
        <v>10</v>
      </c>
      <c r="T18" s="25">
        <v>8</v>
      </c>
      <c r="U18" s="82">
        <v>4</v>
      </c>
      <c r="V18" s="25">
        <v>8</v>
      </c>
      <c r="W18" s="25">
        <v>8</v>
      </c>
      <c r="X18" s="25">
        <v>10</v>
      </c>
      <c r="Y18" s="25">
        <v>6</v>
      </c>
      <c r="Z18" s="25">
        <v>10</v>
      </c>
      <c r="AA18" s="25">
        <v>8</v>
      </c>
      <c r="AB18" s="25">
        <v>10</v>
      </c>
      <c r="AC18" s="25"/>
      <c r="AD18" s="25"/>
      <c r="AE18" s="25">
        <v>8</v>
      </c>
      <c r="AF18" s="25">
        <v>10</v>
      </c>
      <c r="AG18" s="25">
        <v>8</v>
      </c>
      <c r="AH18" s="91">
        <f t="shared" si="0"/>
        <v>236</v>
      </c>
      <c r="AI18" s="26">
        <v>12</v>
      </c>
      <c r="AJ18" s="26">
        <v>12</v>
      </c>
      <c r="AK18" s="26">
        <v>11</v>
      </c>
      <c r="AL18" s="26">
        <v>12</v>
      </c>
      <c r="AM18" s="26">
        <v>12</v>
      </c>
      <c r="AN18" s="26">
        <v>12</v>
      </c>
      <c r="AO18" s="26">
        <v>6</v>
      </c>
      <c r="AP18" s="26">
        <v>12</v>
      </c>
      <c r="AQ18" s="26">
        <v>12</v>
      </c>
      <c r="AR18" s="26">
        <v>12</v>
      </c>
      <c r="AS18" s="74">
        <f t="shared" si="1"/>
        <v>113</v>
      </c>
      <c r="AT18" s="74">
        <f t="shared" si="2"/>
        <v>349</v>
      </c>
      <c r="AU18" s="104">
        <v>237</v>
      </c>
      <c r="AV18" s="104">
        <v>0</v>
      </c>
      <c r="AW18" s="109">
        <f t="shared" si="3"/>
        <v>349</v>
      </c>
      <c r="AX18" s="10"/>
      <c r="AY18" s="70"/>
      <c r="AZ18" s="111">
        <v>94.1</v>
      </c>
      <c r="BA18" s="71"/>
      <c r="BB18" s="70"/>
      <c r="BC18" s="111">
        <v>94.1</v>
      </c>
    </row>
    <row r="19" spans="1:55" ht="32.25" customHeight="1">
      <c r="A19" s="102" t="s">
        <v>184</v>
      </c>
      <c r="B19" s="103" t="s">
        <v>6</v>
      </c>
      <c r="C19" s="103" t="s">
        <v>145</v>
      </c>
      <c r="D19" s="25">
        <v>10</v>
      </c>
      <c r="E19" s="25">
        <v>8</v>
      </c>
      <c r="F19" s="82">
        <v>5</v>
      </c>
      <c r="G19" s="25">
        <v>6</v>
      </c>
      <c r="H19" s="25">
        <v>10</v>
      </c>
      <c r="I19" s="25">
        <v>8</v>
      </c>
      <c r="J19" s="25">
        <v>10</v>
      </c>
      <c r="K19" s="25">
        <v>6</v>
      </c>
      <c r="L19" s="25">
        <v>6</v>
      </c>
      <c r="M19" s="25">
        <v>8</v>
      </c>
      <c r="N19" s="25">
        <v>10</v>
      </c>
      <c r="O19" s="25">
        <v>10</v>
      </c>
      <c r="P19" s="25">
        <v>10</v>
      </c>
      <c r="Q19" s="25">
        <v>10</v>
      </c>
      <c r="R19" s="82">
        <v>3</v>
      </c>
      <c r="S19" s="25">
        <v>10</v>
      </c>
      <c r="T19" s="25">
        <v>8</v>
      </c>
      <c r="U19" s="25">
        <v>8</v>
      </c>
      <c r="V19" s="25">
        <v>8</v>
      </c>
      <c r="W19" s="25">
        <v>8</v>
      </c>
      <c r="X19" s="25">
        <v>10</v>
      </c>
      <c r="Y19" s="82">
        <v>3</v>
      </c>
      <c r="Z19" s="25">
        <v>10</v>
      </c>
      <c r="AA19" s="25">
        <v>8</v>
      </c>
      <c r="AB19" s="25">
        <v>10</v>
      </c>
      <c r="AC19" s="25">
        <v>10</v>
      </c>
      <c r="AD19" s="25">
        <v>10</v>
      </c>
      <c r="AE19" s="25">
        <v>8</v>
      </c>
      <c r="AF19" s="25">
        <v>10</v>
      </c>
      <c r="AG19" s="25">
        <v>8</v>
      </c>
      <c r="AH19" s="91">
        <f t="shared" si="0"/>
        <v>249</v>
      </c>
      <c r="AI19" s="26">
        <v>12</v>
      </c>
      <c r="AJ19" s="26">
        <v>6</v>
      </c>
      <c r="AK19" s="26">
        <v>11</v>
      </c>
      <c r="AL19" s="26">
        <v>12</v>
      </c>
      <c r="AM19" s="26">
        <v>11</v>
      </c>
      <c r="AN19" s="26">
        <v>11</v>
      </c>
      <c r="AO19" s="26">
        <v>12</v>
      </c>
      <c r="AP19" s="26">
        <v>6</v>
      </c>
      <c r="AQ19" s="26">
        <v>6</v>
      </c>
      <c r="AR19" s="26">
        <v>12</v>
      </c>
      <c r="AS19" s="74">
        <f t="shared" si="1"/>
        <v>99</v>
      </c>
      <c r="AT19" s="74">
        <f t="shared" si="2"/>
        <v>348</v>
      </c>
      <c r="AU19" s="104">
        <v>219</v>
      </c>
      <c r="AV19" s="104">
        <v>0</v>
      </c>
      <c r="AW19" s="109">
        <f t="shared" si="3"/>
        <v>348</v>
      </c>
      <c r="AX19" s="10"/>
      <c r="AY19" s="70"/>
      <c r="AZ19" s="112">
        <v>92.75</v>
      </c>
      <c r="BA19" s="71"/>
      <c r="BB19" s="70"/>
      <c r="BC19" s="112">
        <v>92.75</v>
      </c>
    </row>
    <row r="20" spans="1:55" ht="32.25" customHeight="1">
      <c r="A20" s="101" t="s">
        <v>185</v>
      </c>
      <c r="B20" s="95" t="s">
        <v>146</v>
      </c>
      <c r="C20" s="95" t="s">
        <v>147</v>
      </c>
      <c r="D20" s="25">
        <v>10</v>
      </c>
      <c r="E20" s="82">
        <v>4</v>
      </c>
      <c r="F20" s="25">
        <v>10</v>
      </c>
      <c r="G20" s="25">
        <v>6</v>
      </c>
      <c r="H20" s="25">
        <v>10</v>
      </c>
      <c r="I20" s="25">
        <v>8</v>
      </c>
      <c r="J20" s="25">
        <v>10</v>
      </c>
      <c r="K20" s="25">
        <v>6</v>
      </c>
      <c r="L20" s="82">
        <v>3</v>
      </c>
      <c r="M20" s="25">
        <v>8</v>
      </c>
      <c r="N20" s="82">
        <v>5</v>
      </c>
      <c r="O20" s="25">
        <v>10</v>
      </c>
      <c r="P20" s="25">
        <v>10</v>
      </c>
      <c r="Q20" s="82">
        <v>5</v>
      </c>
      <c r="R20" s="25">
        <v>6</v>
      </c>
      <c r="S20" s="25">
        <v>10</v>
      </c>
      <c r="T20" s="25">
        <v>8</v>
      </c>
      <c r="U20" s="25">
        <v>8</v>
      </c>
      <c r="V20" s="25">
        <v>8</v>
      </c>
      <c r="W20" s="25">
        <v>8</v>
      </c>
      <c r="X20" s="82">
        <v>5</v>
      </c>
      <c r="Y20" s="25">
        <v>6</v>
      </c>
      <c r="Z20" s="25">
        <v>10</v>
      </c>
      <c r="AA20" s="25">
        <v>8</v>
      </c>
      <c r="AB20" s="25">
        <v>10</v>
      </c>
      <c r="AC20" s="82">
        <v>5</v>
      </c>
      <c r="AD20" s="25">
        <v>10</v>
      </c>
      <c r="AE20" s="25">
        <v>8</v>
      </c>
      <c r="AF20" s="25">
        <v>10</v>
      </c>
      <c r="AG20" s="25">
        <v>8</v>
      </c>
      <c r="AH20" s="91">
        <f t="shared" si="0"/>
        <v>233</v>
      </c>
      <c r="AI20" s="26">
        <v>12</v>
      </c>
      <c r="AJ20" s="26">
        <v>10</v>
      </c>
      <c r="AK20" s="26">
        <v>10</v>
      </c>
      <c r="AL20" s="26">
        <v>12</v>
      </c>
      <c r="AM20" s="26">
        <v>10</v>
      </c>
      <c r="AN20" s="26">
        <v>12</v>
      </c>
      <c r="AO20" s="26">
        <v>12</v>
      </c>
      <c r="AP20" s="26">
        <v>12</v>
      </c>
      <c r="AQ20" s="26">
        <v>12</v>
      </c>
      <c r="AR20" s="26">
        <v>12</v>
      </c>
      <c r="AS20" s="99">
        <f t="shared" si="1"/>
        <v>114</v>
      </c>
      <c r="AT20" s="99">
        <f t="shared" si="2"/>
        <v>347</v>
      </c>
      <c r="AU20" s="100">
        <v>219</v>
      </c>
      <c r="AV20" s="100">
        <v>0</v>
      </c>
      <c r="AW20" s="108">
        <f t="shared" si="3"/>
        <v>347</v>
      </c>
      <c r="AX20" s="10"/>
      <c r="AY20" s="73">
        <v>94</v>
      </c>
      <c r="AZ20" s="112"/>
      <c r="BA20" s="71"/>
      <c r="BB20" s="73">
        <v>95</v>
      </c>
      <c r="BC20" s="112"/>
    </row>
    <row r="21" spans="1:55" ht="32.25" customHeight="1">
      <c r="A21" s="102" t="s">
        <v>186</v>
      </c>
      <c r="B21" s="103" t="s">
        <v>148</v>
      </c>
      <c r="C21" s="103" t="s">
        <v>149</v>
      </c>
      <c r="D21" s="25">
        <v>10</v>
      </c>
      <c r="E21" s="82">
        <v>4</v>
      </c>
      <c r="F21" s="25">
        <v>10</v>
      </c>
      <c r="G21" s="25">
        <v>6</v>
      </c>
      <c r="H21" s="25">
        <v>10</v>
      </c>
      <c r="I21" s="25">
        <v>8</v>
      </c>
      <c r="J21" s="25">
        <v>10</v>
      </c>
      <c r="K21" s="25">
        <v>6</v>
      </c>
      <c r="L21" s="25">
        <v>6</v>
      </c>
      <c r="M21" s="25">
        <v>8</v>
      </c>
      <c r="N21" s="82">
        <v>5</v>
      </c>
      <c r="O21" s="25">
        <v>10</v>
      </c>
      <c r="P21" s="25">
        <v>10</v>
      </c>
      <c r="Q21" s="25">
        <v>10</v>
      </c>
      <c r="R21" s="25">
        <v>6</v>
      </c>
      <c r="S21" s="25">
        <v>10</v>
      </c>
      <c r="T21" s="25">
        <v>8</v>
      </c>
      <c r="U21" s="25">
        <v>8</v>
      </c>
      <c r="V21" s="25">
        <v>8</v>
      </c>
      <c r="W21" s="25">
        <v>8</v>
      </c>
      <c r="X21" s="25">
        <v>10</v>
      </c>
      <c r="Y21" s="25">
        <v>6</v>
      </c>
      <c r="Z21" s="25">
        <v>10</v>
      </c>
      <c r="AA21" s="25">
        <v>8</v>
      </c>
      <c r="AB21" s="25">
        <v>10</v>
      </c>
      <c r="AC21" s="25">
        <v>10</v>
      </c>
      <c r="AD21" s="25">
        <v>10</v>
      </c>
      <c r="AE21" s="25">
        <v>8</v>
      </c>
      <c r="AF21" s="25">
        <v>10</v>
      </c>
      <c r="AG21" s="25">
        <v>8</v>
      </c>
      <c r="AH21" s="91">
        <f t="shared" si="0"/>
        <v>251</v>
      </c>
      <c r="AI21" s="26">
        <v>12</v>
      </c>
      <c r="AJ21" s="26">
        <v>6</v>
      </c>
      <c r="AK21" s="26">
        <v>6</v>
      </c>
      <c r="AL21" s="26">
        <v>12</v>
      </c>
      <c r="AM21" s="26">
        <v>12</v>
      </c>
      <c r="AN21" s="26">
        <v>10</v>
      </c>
      <c r="AO21" s="26">
        <v>6</v>
      </c>
      <c r="AP21" s="26">
        <v>12</v>
      </c>
      <c r="AQ21" s="26">
        <v>6</v>
      </c>
      <c r="AR21" s="26">
        <v>12</v>
      </c>
      <c r="AS21" s="74">
        <f t="shared" si="1"/>
        <v>94</v>
      </c>
      <c r="AT21" s="74">
        <f t="shared" si="2"/>
        <v>345</v>
      </c>
      <c r="AU21" s="104">
        <v>197</v>
      </c>
      <c r="AV21" s="104">
        <v>0</v>
      </c>
      <c r="AW21" s="109">
        <f t="shared" si="3"/>
        <v>345</v>
      </c>
      <c r="AX21" s="10"/>
      <c r="AY21" s="70"/>
      <c r="AZ21" s="111">
        <v>91.4</v>
      </c>
      <c r="BA21" s="71"/>
      <c r="BB21" s="70"/>
      <c r="BC21" s="111">
        <v>91.4</v>
      </c>
    </row>
    <row r="22" spans="1:55" ht="33" customHeight="1">
      <c r="A22" s="113">
        <v>19</v>
      </c>
      <c r="B22" s="103" t="s">
        <v>165</v>
      </c>
      <c r="C22" s="103" t="s">
        <v>93</v>
      </c>
      <c r="D22" s="25">
        <v>10</v>
      </c>
      <c r="E22" s="82">
        <v>4</v>
      </c>
      <c r="F22" s="25">
        <v>10</v>
      </c>
      <c r="G22" s="25">
        <v>6</v>
      </c>
      <c r="H22" s="25">
        <v>10</v>
      </c>
      <c r="I22" s="25">
        <v>8</v>
      </c>
      <c r="J22" s="25">
        <v>10</v>
      </c>
      <c r="K22" s="25">
        <v>6</v>
      </c>
      <c r="L22" s="25">
        <v>6</v>
      </c>
      <c r="M22" s="25">
        <v>8</v>
      </c>
      <c r="N22" s="25">
        <v>10</v>
      </c>
      <c r="O22" s="25">
        <v>10</v>
      </c>
      <c r="P22" s="25">
        <v>10</v>
      </c>
      <c r="Q22" s="25">
        <v>10</v>
      </c>
      <c r="R22" s="82">
        <v>3</v>
      </c>
      <c r="S22" s="25">
        <v>10</v>
      </c>
      <c r="T22" s="25">
        <v>8</v>
      </c>
      <c r="U22" s="25">
        <v>8</v>
      </c>
      <c r="V22" s="25">
        <v>8</v>
      </c>
      <c r="W22" s="25">
        <v>8</v>
      </c>
      <c r="X22" s="25">
        <v>10</v>
      </c>
      <c r="Y22" s="25">
        <v>6</v>
      </c>
      <c r="Z22" s="25">
        <v>10</v>
      </c>
      <c r="AA22" s="25">
        <v>8</v>
      </c>
      <c r="AB22" s="25">
        <v>10</v>
      </c>
      <c r="AC22" s="82">
        <v>5</v>
      </c>
      <c r="AD22" s="25">
        <v>10</v>
      </c>
      <c r="AE22" s="25">
        <v>8</v>
      </c>
      <c r="AF22" s="25">
        <v>10</v>
      </c>
      <c r="AG22" s="82">
        <v>4</v>
      </c>
      <c r="AH22" s="81">
        <f t="shared" si="0"/>
        <v>244</v>
      </c>
      <c r="AI22" s="26">
        <v>12</v>
      </c>
      <c r="AJ22" s="26">
        <v>8</v>
      </c>
      <c r="AK22" s="26">
        <v>11</v>
      </c>
      <c r="AL22" s="26">
        <v>6</v>
      </c>
      <c r="AM22" s="26">
        <v>12</v>
      </c>
      <c r="AN22" s="26">
        <v>12</v>
      </c>
      <c r="AO22" s="26">
        <v>6</v>
      </c>
      <c r="AP22" s="26">
        <v>12</v>
      </c>
      <c r="AQ22" s="26">
        <v>6</v>
      </c>
      <c r="AR22" s="26">
        <v>12</v>
      </c>
      <c r="AS22" s="74">
        <f t="shared" si="1"/>
        <v>97</v>
      </c>
      <c r="AT22" s="74">
        <f t="shared" si="2"/>
        <v>341</v>
      </c>
      <c r="AU22" s="104">
        <v>219</v>
      </c>
      <c r="AV22" s="104">
        <v>0</v>
      </c>
      <c r="AW22" s="109">
        <f t="shared" si="3"/>
        <v>341</v>
      </c>
      <c r="AX22" s="105"/>
      <c r="AY22" s="70"/>
      <c r="AZ22" s="112">
        <v>90.05</v>
      </c>
      <c r="BA22" s="71"/>
      <c r="BB22" s="70"/>
      <c r="BC22" s="112">
        <v>90.05</v>
      </c>
    </row>
    <row r="23" spans="1:55" ht="32.25" customHeight="1">
      <c r="A23" s="102" t="s">
        <v>159</v>
      </c>
      <c r="B23" s="103" t="s">
        <v>25</v>
      </c>
      <c r="C23" s="103" t="s">
        <v>26</v>
      </c>
      <c r="D23" s="25">
        <v>10</v>
      </c>
      <c r="E23" s="25">
        <v>8</v>
      </c>
      <c r="F23" s="25">
        <v>10</v>
      </c>
      <c r="G23" s="25">
        <v>6</v>
      </c>
      <c r="H23" s="25">
        <v>10</v>
      </c>
      <c r="I23" s="25">
        <v>8</v>
      </c>
      <c r="J23" s="25">
        <v>10</v>
      </c>
      <c r="K23" s="25">
        <v>6</v>
      </c>
      <c r="L23" s="25">
        <v>6</v>
      </c>
      <c r="M23" s="25">
        <v>8</v>
      </c>
      <c r="N23" s="82">
        <v>5</v>
      </c>
      <c r="O23" s="25">
        <v>10</v>
      </c>
      <c r="P23" s="25">
        <v>10</v>
      </c>
      <c r="Q23" s="82">
        <v>5</v>
      </c>
      <c r="R23" s="25">
        <v>6</v>
      </c>
      <c r="S23" s="25">
        <v>10</v>
      </c>
      <c r="T23" s="25">
        <v>8</v>
      </c>
      <c r="U23" s="82">
        <v>4</v>
      </c>
      <c r="V23" s="25">
        <v>8</v>
      </c>
      <c r="W23" s="82">
        <v>4</v>
      </c>
      <c r="X23" s="25">
        <v>10</v>
      </c>
      <c r="Y23" s="25">
        <v>6</v>
      </c>
      <c r="Z23" s="25">
        <v>10</v>
      </c>
      <c r="AA23" s="25">
        <v>8</v>
      </c>
      <c r="AB23" s="25">
        <v>10</v>
      </c>
      <c r="AC23" s="25">
        <v>10</v>
      </c>
      <c r="AD23" s="25">
        <v>10</v>
      </c>
      <c r="AE23" s="82">
        <v>4</v>
      </c>
      <c r="AF23" s="25">
        <v>10</v>
      </c>
      <c r="AG23" s="25">
        <v>8</v>
      </c>
      <c r="AH23" s="91">
        <f t="shared" si="0"/>
        <v>238</v>
      </c>
      <c r="AI23" s="26">
        <v>6</v>
      </c>
      <c r="AJ23" s="26">
        <v>11</v>
      </c>
      <c r="AK23" s="26">
        <v>12</v>
      </c>
      <c r="AL23" s="26">
        <v>12</v>
      </c>
      <c r="AM23" s="26">
        <v>7</v>
      </c>
      <c r="AN23" s="26">
        <v>12</v>
      </c>
      <c r="AO23" s="26">
        <v>6</v>
      </c>
      <c r="AP23" s="26">
        <v>12</v>
      </c>
      <c r="AQ23" s="26">
        <v>6</v>
      </c>
      <c r="AR23" s="26">
        <v>12</v>
      </c>
      <c r="AS23" s="74">
        <f t="shared" si="1"/>
        <v>96</v>
      </c>
      <c r="AT23" s="74">
        <f t="shared" si="2"/>
        <v>334</v>
      </c>
      <c r="AU23" s="104">
        <v>239</v>
      </c>
      <c r="AV23" s="104">
        <v>0</v>
      </c>
      <c r="AW23" s="109">
        <f t="shared" si="3"/>
        <v>334</v>
      </c>
      <c r="AX23" s="10"/>
      <c r="AY23" s="70"/>
      <c r="AZ23" s="111">
        <v>88.7</v>
      </c>
      <c r="BA23" s="71"/>
      <c r="BB23" s="70"/>
      <c r="BC23" s="111">
        <v>88.7</v>
      </c>
    </row>
    <row r="24" spans="1:55" ht="32.25" customHeight="1">
      <c r="A24" s="63" t="s">
        <v>160</v>
      </c>
      <c r="B24" s="77"/>
      <c r="C24" s="77" t="s">
        <v>151</v>
      </c>
      <c r="D24" s="82">
        <v>5</v>
      </c>
      <c r="E24" s="25">
        <v>8</v>
      </c>
      <c r="F24" s="25">
        <v>10</v>
      </c>
      <c r="G24" s="25">
        <v>6</v>
      </c>
      <c r="H24" s="25">
        <v>10</v>
      </c>
      <c r="I24" s="25">
        <v>8</v>
      </c>
      <c r="J24" s="25">
        <v>10</v>
      </c>
      <c r="K24" s="25">
        <v>6</v>
      </c>
      <c r="L24" s="25">
        <v>6</v>
      </c>
      <c r="M24" s="25">
        <v>8</v>
      </c>
      <c r="N24" s="82">
        <v>5</v>
      </c>
      <c r="O24" s="82">
        <v>5</v>
      </c>
      <c r="P24" s="82">
        <v>5</v>
      </c>
      <c r="Q24" s="25">
        <v>10</v>
      </c>
      <c r="R24" s="82">
        <v>3</v>
      </c>
      <c r="S24" s="25">
        <v>10</v>
      </c>
      <c r="T24" s="25">
        <v>8</v>
      </c>
      <c r="U24" s="82">
        <v>4</v>
      </c>
      <c r="V24" s="25">
        <v>8</v>
      </c>
      <c r="W24" s="25">
        <v>8</v>
      </c>
      <c r="X24" s="82">
        <v>5</v>
      </c>
      <c r="Y24" s="25">
        <v>6</v>
      </c>
      <c r="Z24" s="25">
        <v>10</v>
      </c>
      <c r="AA24" s="25">
        <v>8</v>
      </c>
      <c r="AB24" s="25">
        <v>10</v>
      </c>
      <c r="AC24" s="25">
        <v>10</v>
      </c>
      <c r="AD24" s="25">
        <v>10</v>
      </c>
      <c r="AE24" s="25">
        <v>8</v>
      </c>
      <c r="AF24" s="25">
        <v>10</v>
      </c>
      <c r="AG24" s="25">
        <v>8</v>
      </c>
      <c r="AH24" s="91">
        <f t="shared" si="0"/>
        <v>228</v>
      </c>
      <c r="AI24" s="26">
        <v>6</v>
      </c>
      <c r="AJ24" s="26">
        <v>6</v>
      </c>
      <c r="AK24" s="26">
        <v>10</v>
      </c>
      <c r="AL24" s="26">
        <v>12</v>
      </c>
      <c r="AM24" s="26">
        <v>12</v>
      </c>
      <c r="AN24" s="26">
        <v>11</v>
      </c>
      <c r="AO24" s="26">
        <v>12</v>
      </c>
      <c r="AP24" s="26">
        <v>12</v>
      </c>
      <c r="AQ24" s="26">
        <v>6</v>
      </c>
      <c r="AR24" s="26">
        <v>12</v>
      </c>
      <c r="AS24" s="81">
        <f t="shared" si="1"/>
        <v>99</v>
      </c>
      <c r="AT24" s="81">
        <f t="shared" si="2"/>
        <v>327</v>
      </c>
      <c r="AU24" s="44">
        <v>213</v>
      </c>
      <c r="AV24" s="44">
        <v>0</v>
      </c>
      <c r="AW24" s="110">
        <f t="shared" si="3"/>
        <v>327</v>
      </c>
      <c r="AX24" s="10"/>
      <c r="AY24" s="70"/>
      <c r="AZ24" s="112"/>
      <c r="BA24" s="71"/>
      <c r="BB24" s="70"/>
      <c r="BC24" s="112"/>
    </row>
    <row r="25" spans="1:55" ht="33" customHeight="1">
      <c r="A25" s="63" t="s">
        <v>161</v>
      </c>
      <c r="B25" s="77"/>
      <c r="C25" s="77" t="s">
        <v>150</v>
      </c>
      <c r="D25" s="82">
        <v>5</v>
      </c>
      <c r="E25" s="25">
        <v>8</v>
      </c>
      <c r="F25" s="25">
        <v>10</v>
      </c>
      <c r="G25" s="25">
        <v>6</v>
      </c>
      <c r="H25" s="82">
        <v>5</v>
      </c>
      <c r="I25" s="82">
        <v>4</v>
      </c>
      <c r="J25" s="25">
        <v>10</v>
      </c>
      <c r="K25" s="25">
        <v>6</v>
      </c>
      <c r="L25" s="25">
        <v>6</v>
      </c>
      <c r="M25" s="82">
        <v>4</v>
      </c>
      <c r="N25" s="82">
        <v>5</v>
      </c>
      <c r="O25" s="25">
        <v>10</v>
      </c>
      <c r="P25" s="82">
        <v>5</v>
      </c>
      <c r="Q25" s="25">
        <v>10</v>
      </c>
      <c r="R25" s="25">
        <v>6</v>
      </c>
      <c r="S25" s="25">
        <v>10</v>
      </c>
      <c r="T25" s="82">
        <v>4</v>
      </c>
      <c r="U25" s="82">
        <v>4</v>
      </c>
      <c r="V25" s="25">
        <v>8</v>
      </c>
      <c r="W25" s="25">
        <v>8</v>
      </c>
      <c r="X25" s="25">
        <v>10</v>
      </c>
      <c r="Y25" s="25">
        <v>6</v>
      </c>
      <c r="Z25" s="25">
        <v>10</v>
      </c>
      <c r="AA25" s="25">
        <v>8</v>
      </c>
      <c r="AB25" s="92">
        <v>0</v>
      </c>
      <c r="AC25" s="25">
        <v>10</v>
      </c>
      <c r="AD25" s="25">
        <v>10</v>
      </c>
      <c r="AE25" s="25">
        <v>8</v>
      </c>
      <c r="AF25" s="82">
        <v>5</v>
      </c>
      <c r="AG25" s="25">
        <v>8</v>
      </c>
      <c r="AH25" s="91">
        <f t="shared" si="0"/>
        <v>209</v>
      </c>
      <c r="AI25" s="26">
        <v>12</v>
      </c>
      <c r="AJ25" s="26">
        <v>8</v>
      </c>
      <c r="AK25" s="26">
        <v>12</v>
      </c>
      <c r="AL25" s="26">
        <v>12</v>
      </c>
      <c r="AM25" s="26">
        <v>11</v>
      </c>
      <c r="AN25" s="26">
        <v>12</v>
      </c>
      <c r="AO25" s="26">
        <v>12</v>
      </c>
      <c r="AP25" s="26">
        <v>12</v>
      </c>
      <c r="AQ25" s="26">
        <v>12</v>
      </c>
      <c r="AR25" s="26">
        <v>12</v>
      </c>
      <c r="AS25" s="81">
        <f t="shared" si="1"/>
        <v>115</v>
      </c>
      <c r="AT25" s="81">
        <f t="shared" si="2"/>
        <v>324</v>
      </c>
      <c r="AU25" s="44">
        <v>231</v>
      </c>
      <c r="AV25" s="44">
        <v>0</v>
      </c>
      <c r="AW25" s="110">
        <f t="shared" si="3"/>
        <v>324</v>
      </c>
      <c r="AX25" s="10"/>
      <c r="AY25" s="70"/>
      <c r="AZ25" s="111"/>
      <c r="BA25" s="71"/>
      <c r="BB25" s="70"/>
      <c r="BC25" s="111"/>
    </row>
    <row r="26" spans="1:55" ht="33" customHeight="1">
      <c r="A26" s="63" t="s">
        <v>162</v>
      </c>
      <c r="B26" s="77"/>
      <c r="C26" s="77" t="s">
        <v>152</v>
      </c>
      <c r="D26" s="25">
        <v>10</v>
      </c>
      <c r="E26" s="82">
        <v>4</v>
      </c>
      <c r="F26" s="82">
        <v>5</v>
      </c>
      <c r="G26" s="25">
        <v>6</v>
      </c>
      <c r="H26" s="25">
        <v>10</v>
      </c>
      <c r="I26" s="25">
        <v>8</v>
      </c>
      <c r="J26" s="25">
        <v>10</v>
      </c>
      <c r="K26" s="25">
        <v>6</v>
      </c>
      <c r="L26" s="25">
        <v>6</v>
      </c>
      <c r="M26" s="82">
        <v>4</v>
      </c>
      <c r="N26" s="25">
        <v>10</v>
      </c>
      <c r="O26" s="25">
        <v>10</v>
      </c>
      <c r="P26" s="82">
        <v>5</v>
      </c>
      <c r="Q26" s="82">
        <v>5</v>
      </c>
      <c r="R26" s="25">
        <v>6</v>
      </c>
      <c r="S26" s="25">
        <v>10</v>
      </c>
      <c r="T26" s="82">
        <v>4</v>
      </c>
      <c r="U26" s="25">
        <v>8</v>
      </c>
      <c r="V26" s="25">
        <v>8</v>
      </c>
      <c r="W26" s="25">
        <v>8</v>
      </c>
      <c r="X26" s="25">
        <v>10</v>
      </c>
      <c r="Y26" s="25">
        <v>6</v>
      </c>
      <c r="Z26" s="25">
        <v>10</v>
      </c>
      <c r="AA26" s="25">
        <v>8</v>
      </c>
      <c r="AB26" s="25">
        <v>10</v>
      </c>
      <c r="AC26" s="25">
        <v>10</v>
      </c>
      <c r="AD26" s="25">
        <v>10</v>
      </c>
      <c r="AE26" s="25">
        <v>8</v>
      </c>
      <c r="AF26" s="25">
        <v>10</v>
      </c>
      <c r="AG26" s="25">
        <v>8</v>
      </c>
      <c r="AH26" s="91">
        <f t="shared" si="0"/>
        <v>233</v>
      </c>
      <c r="AI26" s="26">
        <v>6</v>
      </c>
      <c r="AJ26" s="26">
        <v>8</v>
      </c>
      <c r="AK26" s="26">
        <v>10</v>
      </c>
      <c r="AL26" s="26">
        <v>6</v>
      </c>
      <c r="AM26" s="26">
        <v>12</v>
      </c>
      <c r="AN26" s="26">
        <v>10</v>
      </c>
      <c r="AO26" s="26">
        <v>6</v>
      </c>
      <c r="AP26" s="26">
        <v>12</v>
      </c>
      <c r="AQ26" s="26">
        <v>12</v>
      </c>
      <c r="AR26" s="26">
        <v>12</v>
      </c>
      <c r="AS26" s="81">
        <f t="shared" si="1"/>
        <v>94</v>
      </c>
      <c r="AT26" s="81">
        <f t="shared" si="2"/>
        <v>327</v>
      </c>
      <c r="AU26" s="44">
        <v>246</v>
      </c>
      <c r="AV26" s="44">
        <v>6</v>
      </c>
      <c r="AW26" s="110">
        <f t="shared" si="3"/>
        <v>321</v>
      </c>
      <c r="AX26" s="10"/>
      <c r="AY26" s="70"/>
      <c r="AZ26" s="112"/>
      <c r="BA26" s="71"/>
      <c r="BB26" s="70"/>
      <c r="BC26" s="112"/>
    </row>
    <row r="27" spans="1:55" ht="33" customHeight="1">
      <c r="A27" s="102" t="s">
        <v>163</v>
      </c>
      <c r="B27" s="103" t="s">
        <v>49</v>
      </c>
      <c r="C27" s="103" t="s">
        <v>153</v>
      </c>
      <c r="D27" s="25">
        <v>10</v>
      </c>
      <c r="E27" s="82">
        <v>4</v>
      </c>
      <c r="F27" s="82">
        <v>5</v>
      </c>
      <c r="G27" s="25">
        <v>6</v>
      </c>
      <c r="H27" s="25">
        <v>10</v>
      </c>
      <c r="I27" s="25">
        <v>8</v>
      </c>
      <c r="J27" s="25">
        <v>10</v>
      </c>
      <c r="K27" s="25">
        <v>6</v>
      </c>
      <c r="L27" s="25">
        <v>6</v>
      </c>
      <c r="M27" s="82">
        <v>4</v>
      </c>
      <c r="N27" s="25">
        <v>10</v>
      </c>
      <c r="O27" s="25">
        <v>10</v>
      </c>
      <c r="P27" s="25">
        <v>10</v>
      </c>
      <c r="Q27" s="25">
        <v>10</v>
      </c>
      <c r="R27" s="82">
        <v>3</v>
      </c>
      <c r="S27" s="82">
        <v>5</v>
      </c>
      <c r="T27" s="25">
        <v>8</v>
      </c>
      <c r="U27" s="82">
        <v>4</v>
      </c>
      <c r="V27" s="25">
        <v>8</v>
      </c>
      <c r="W27" s="82">
        <v>4</v>
      </c>
      <c r="X27" s="25">
        <v>10</v>
      </c>
      <c r="Y27" s="25">
        <v>6</v>
      </c>
      <c r="Z27" s="25">
        <v>10</v>
      </c>
      <c r="AA27" s="25">
        <v>8</v>
      </c>
      <c r="AB27" s="82">
        <v>5</v>
      </c>
      <c r="AC27" s="25">
        <v>10</v>
      </c>
      <c r="AD27" s="82">
        <v>5</v>
      </c>
      <c r="AE27" s="25">
        <v>8</v>
      </c>
      <c r="AF27" s="25">
        <v>10</v>
      </c>
      <c r="AG27" s="25">
        <v>8</v>
      </c>
      <c r="AH27" s="91">
        <f t="shared" si="0"/>
        <v>221</v>
      </c>
      <c r="AI27" s="26">
        <v>12</v>
      </c>
      <c r="AJ27" s="26">
        <v>8</v>
      </c>
      <c r="AK27" s="26">
        <v>11</v>
      </c>
      <c r="AL27" s="26">
        <v>12</v>
      </c>
      <c r="AM27" s="26">
        <v>8</v>
      </c>
      <c r="AN27" s="26">
        <v>6</v>
      </c>
      <c r="AO27" s="26">
        <v>12</v>
      </c>
      <c r="AP27" s="26">
        <v>12</v>
      </c>
      <c r="AQ27" s="26">
        <v>6</v>
      </c>
      <c r="AR27" s="26">
        <v>6</v>
      </c>
      <c r="AS27" s="74">
        <f t="shared" si="1"/>
        <v>93</v>
      </c>
      <c r="AT27" s="74">
        <f t="shared" si="2"/>
        <v>314</v>
      </c>
      <c r="AU27" s="104">
        <v>210</v>
      </c>
      <c r="AV27" s="104">
        <v>0</v>
      </c>
      <c r="AW27" s="109">
        <f t="shared" si="3"/>
        <v>314</v>
      </c>
      <c r="AX27" s="10"/>
      <c r="AY27" s="70"/>
      <c r="AZ27" s="112">
        <v>87.35</v>
      </c>
      <c r="BA27" s="71"/>
      <c r="BB27" s="70"/>
      <c r="BC27" s="112">
        <v>87.35</v>
      </c>
    </row>
    <row r="28" spans="1:55" ht="33" customHeight="1">
      <c r="A28" s="102" t="s">
        <v>158</v>
      </c>
      <c r="B28" s="103"/>
      <c r="C28" s="103" t="s">
        <v>14</v>
      </c>
      <c r="D28" s="25">
        <v>10</v>
      </c>
      <c r="E28" s="25">
        <v>8</v>
      </c>
      <c r="F28" s="25">
        <v>10</v>
      </c>
      <c r="G28" s="25">
        <v>6</v>
      </c>
      <c r="H28" s="25">
        <v>10</v>
      </c>
      <c r="I28" s="82">
        <v>4</v>
      </c>
      <c r="J28" s="25">
        <v>10</v>
      </c>
      <c r="K28" s="25">
        <v>6</v>
      </c>
      <c r="L28" s="25">
        <v>6</v>
      </c>
      <c r="M28" s="25">
        <v>8</v>
      </c>
      <c r="N28" s="82">
        <v>5</v>
      </c>
      <c r="O28" s="25">
        <v>10</v>
      </c>
      <c r="P28" s="82">
        <v>5</v>
      </c>
      <c r="Q28" s="25">
        <v>10</v>
      </c>
      <c r="R28" s="25">
        <v>6</v>
      </c>
      <c r="S28" s="25">
        <v>10</v>
      </c>
      <c r="T28" s="25">
        <v>8</v>
      </c>
      <c r="U28" s="82">
        <v>4</v>
      </c>
      <c r="V28" s="25">
        <v>8</v>
      </c>
      <c r="W28" s="25">
        <v>8</v>
      </c>
      <c r="X28" s="25">
        <v>10</v>
      </c>
      <c r="Y28" s="25"/>
      <c r="Z28" s="25">
        <v>10</v>
      </c>
      <c r="AA28" s="25">
        <v>8</v>
      </c>
      <c r="AB28" s="82">
        <v>5</v>
      </c>
      <c r="AC28" s="25">
        <v>10</v>
      </c>
      <c r="AD28" s="82">
        <v>5</v>
      </c>
      <c r="AE28" s="25"/>
      <c r="AF28" s="25">
        <v>10</v>
      </c>
      <c r="AG28" s="25">
        <v>8</v>
      </c>
      <c r="AH28" s="91">
        <f t="shared" si="0"/>
        <v>218</v>
      </c>
      <c r="AI28" s="26">
        <v>12</v>
      </c>
      <c r="AJ28" s="26">
        <v>10</v>
      </c>
      <c r="AK28" s="26">
        <v>8</v>
      </c>
      <c r="AL28" s="26">
        <v>12</v>
      </c>
      <c r="AM28" s="26">
        <v>6</v>
      </c>
      <c r="AN28" s="26">
        <v>6</v>
      </c>
      <c r="AO28" s="26">
        <v>12</v>
      </c>
      <c r="AP28" s="26">
        <v>12</v>
      </c>
      <c r="AQ28" s="26">
        <v>6</v>
      </c>
      <c r="AR28" s="26">
        <v>12</v>
      </c>
      <c r="AS28" s="74">
        <f t="shared" si="1"/>
        <v>96</v>
      </c>
      <c r="AT28" s="74">
        <f t="shared" si="2"/>
        <v>314</v>
      </c>
      <c r="AU28" s="104">
        <v>224</v>
      </c>
      <c r="AV28" s="104">
        <v>0</v>
      </c>
      <c r="AW28" s="109">
        <f t="shared" si="3"/>
        <v>314</v>
      </c>
      <c r="AX28" s="10"/>
      <c r="AY28" s="70"/>
      <c r="AZ28" s="111">
        <v>86</v>
      </c>
      <c r="BA28" s="71"/>
      <c r="BB28" s="70"/>
      <c r="BC28" s="111">
        <v>86</v>
      </c>
    </row>
    <row r="29" spans="1:55" ht="33" customHeight="1">
      <c r="A29" s="63" t="s">
        <v>164</v>
      </c>
      <c r="B29" s="77"/>
      <c r="C29" s="77" t="s">
        <v>154</v>
      </c>
      <c r="D29" s="25">
        <v>10</v>
      </c>
      <c r="E29" s="25">
        <v>8</v>
      </c>
      <c r="F29" s="25">
        <v>10</v>
      </c>
      <c r="G29" s="25">
        <v>6</v>
      </c>
      <c r="H29" s="25">
        <v>10</v>
      </c>
      <c r="I29" s="82">
        <v>4</v>
      </c>
      <c r="J29" s="82">
        <v>5</v>
      </c>
      <c r="K29" s="25">
        <v>6</v>
      </c>
      <c r="L29" s="25">
        <v>6</v>
      </c>
      <c r="M29" s="25">
        <v>8</v>
      </c>
      <c r="N29" s="25">
        <v>10</v>
      </c>
      <c r="O29" s="25">
        <v>10</v>
      </c>
      <c r="P29" s="25">
        <v>10</v>
      </c>
      <c r="Q29" s="82">
        <v>5</v>
      </c>
      <c r="R29" s="25">
        <v>6</v>
      </c>
      <c r="S29" s="82">
        <v>5</v>
      </c>
      <c r="T29" s="25">
        <v>8</v>
      </c>
      <c r="U29" s="82">
        <v>4</v>
      </c>
      <c r="V29" s="25">
        <v>8</v>
      </c>
      <c r="W29" s="25">
        <v>8</v>
      </c>
      <c r="X29" s="25">
        <v>10</v>
      </c>
      <c r="Y29" s="25">
        <v>6</v>
      </c>
      <c r="Z29" s="25">
        <v>10</v>
      </c>
      <c r="AA29" s="25">
        <v>8</v>
      </c>
      <c r="AB29" s="25">
        <v>10</v>
      </c>
      <c r="AC29" s="25"/>
      <c r="AD29" s="25"/>
      <c r="AE29" s="25"/>
      <c r="AF29" s="25"/>
      <c r="AG29" s="25">
        <v>8</v>
      </c>
      <c r="AH29" s="91">
        <f t="shared" si="0"/>
        <v>199</v>
      </c>
      <c r="AI29" s="26">
        <v>12</v>
      </c>
      <c r="AJ29" s="26">
        <v>10</v>
      </c>
      <c r="AK29" s="26">
        <v>11</v>
      </c>
      <c r="AL29" s="26">
        <v>12</v>
      </c>
      <c r="AM29" s="26">
        <v>12</v>
      </c>
      <c r="AN29" s="26">
        <v>12</v>
      </c>
      <c r="AO29" s="26">
        <v>6</v>
      </c>
      <c r="AP29" s="26">
        <v>12</v>
      </c>
      <c r="AQ29" s="26">
        <v>12</v>
      </c>
      <c r="AR29" s="26">
        <v>12</v>
      </c>
      <c r="AS29" s="81">
        <f t="shared" si="1"/>
        <v>111</v>
      </c>
      <c r="AT29" s="81">
        <f t="shared" si="2"/>
        <v>310</v>
      </c>
      <c r="AU29" s="44">
        <v>230</v>
      </c>
      <c r="AV29" s="44">
        <v>0</v>
      </c>
      <c r="AW29" s="110">
        <f t="shared" si="3"/>
        <v>310</v>
      </c>
      <c r="AX29" s="10"/>
      <c r="AY29" s="70"/>
      <c r="AZ29" s="112"/>
      <c r="BA29" s="71"/>
      <c r="BB29" s="70"/>
      <c r="BC29" s="112"/>
    </row>
    <row r="30" spans="1:55" ht="33" customHeight="1" thickBot="1">
      <c r="A30" s="157" t="s">
        <v>187</v>
      </c>
      <c r="B30" s="79"/>
      <c r="C30" s="79" t="s">
        <v>156</v>
      </c>
      <c r="D30" s="31">
        <v>10</v>
      </c>
      <c r="E30" s="31">
        <v>8</v>
      </c>
      <c r="F30" s="31">
        <v>10</v>
      </c>
      <c r="G30" s="31">
        <v>6</v>
      </c>
      <c r="H30" s="158">
        <v>5</v>
      </c>
      <c r="I30" s="158">
        <v>4</v>
      </c>
      <c r="J30" s="158">
        <v>5</v>
      </c>
      <c r="K30" s="31">
        <v>6</v>
      </c>
      <c r="L30" s="31">
        <v>6</v>
      </c>
      <c r="M30" s="31">
        <v>8</v>
      </c>
      <c r="N30" s="158">
        <v>5</v>
      </c>
      <c r="O30" s="158">
        <v>5</v>
      </c>
      <c r="P30" s="158">
        <v>5</v>
      </c>
      <c r="Q30" s="158">
        <v>5</v>
      </c>
      <c r="R30" s="158">
        <v>3</v>
      </c>
      <c r="S30" s="31">
        <v>10</v>
      </c>
      <c r="T30" s="31">
        <v>8</v>
      </c>
      <c r="U30" s="31">
        <v>8</v>
      </c>
      <c r="V30" s="31">
        <v>8</v>
      </c>
      <c r="W30" s="31">
        <v>8</v>
      </c>
      <c r="X30" s="31"/>
      <c r="Y30" s="31">
        <v>6</v>
      </c>
      <c r="Z30" s="31"/>
      <c r="AA30" s="31">
        <v>8</v>
      </c>
      <c r="AB30" s="31">
        <v>10</v>
      </c>
      <c r="AC30" s="31"/>
      <c r="AD30" s="31"/>
      <c r="AE30" s="31"/>
      <c r="AF30" s="31"/>
      <c r="AG30" s="31"/>
      <c r="AH30" s="159">
        <f t="shared" si="0"/>
        <v>157</v>
      </c>
      <c r="AI30" s="160">
        <v>6</v>
      </c>
      <c r="AJ30" s="160">
        <v>6</v>
      </c>
      <c r="AK30" s="160">
        <v>6</v>
      </c>
      <c r="AL30" s="160">
        <v>12</v>
      </c>
      <c r="AM30" s="160">
        <v>11</v>
      </c>
      <c r="AN30" s="160"/>
      <c r="AO30" s="160">
        <v>12</v>
      </c>
      <c r="AP30" s="160">
        <v>12</v>
      </c>
      <c r="AQ30" s="160">
        <v>6</v>
      </c>
      <c r="AR30" s="160"/>
      <c r="AS30" s="116">
        <f t="shared" si="1"/>
        <v>71</v>
      </c>
      <c r="AT30" s="116">
        <f t="shared" si="2"/>
        <v>228</v>
      </c>
      <c r="AU30" s="118">
        <v>240</v>
      </c>
      <c r="AV30" s="118">
        <v>0</v>
      </c>
      <c r="AW30" s="119">
        <f t="shared" si="3"/>
        <v>228</v>
      </c>
      <c r="AX30" s="10"/>
      <c r="AY30" s="72"/>
      <c r="AZ30" s="145"/>
      <c r="BA30" s="71"/>
      <c r="BB30" s="72"/>
      <c r="BC30" s="145"/>
    </row>
    <row r="31" spans="1:50" ht="33" customHeight="1">
      <c r="A31" s="17"/>
      <c r="B31" s="3"/>
      <c r="C31" s="3"/>
      <c r="D31" s="2"/>
      <c r="E31" s="2"/>
      <c r="F31" s="2"/>
      <c r="G31" s="2"/>
      <c r="H31" s="2"/>
      <c r="I31" s="2"/>
      <c r="J31" s="2"/>
      <c r="K31" s="2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1"/>
      <c r="AF31" s="2"/>
      <c r="AG31" s="2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4:49" ht="33" customHeight="1">
      <c r="D32" s="20"/>
      <c r="E32" s="13"/>
      <c r="F32" s="21" t="s">
        <v>15</v>
      </c>
      <c r="G32" s="2"/>
      <c r="H32" s="2"/>
      <c r="I32" s="2"/>
      <c r="J32" s="2"/>
      <c r="K32" s="2"/>
      <c r="L32" s="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1"/>
      <c r="AF32" s="2"/>
      <c r="AG32" s="2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6" ht="33" customHeight="1">
      <c r="B33" s="3"/>
      <c r="C33" s="3"/>
      <c r="D33" s="22"/>
      <c r="F33" s="21" t="s">
        <v>16</v>
      </c>
    </row>
    <row r="34" spans="2:6" ht="33" customHeight="1">
      <c r="B34" s="3"/>
      <c r="C34" s="3"/>
      <c r="D34" s="23"/>
      <c r="F34" s="21" t="s">
        <v>17</v>
      </c>
    </row>
    <row r="35" spans="2:3" ht="33" customHeight="1">
      <c r="B35" s="3"/>
      <c r="C35" s="3"/>
    </row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34" r:id="rId1"/>
  <headerFooter alignWithMargins="0">
    <oddHeader xml:space="preserve">&amp;C&amp;"Times New Roman,Félkövér"&amp;18Föld Napja Kupa 2019
Középfokú kategória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"/>
  <sheetViews>
    <sheetView zoomScale="60" zoomScaleNormal="60" workbookViewId="0" topLeftCell="A1">
      <selection activeCell="B17" sqref="B17"/>
    </sheetView>
  </sheetViews>
  <sheetFormatPr defaultColWidth="11.140625" defaultRowHeight="12.75"/>
  <cols>
    <col min="1" max="1" width="5.57421875" style="5" customWidth="1"/>
    <col min="2" max="2" width="28.57421875" style="6" customWidth="1"/>
    <col min="3" max="3" width="36.421875" style="6" customWidth="1"/>
    <col min="4" max="11" width="4.7109375" style="8" customWidth="1"/>
    <col min="12" max="12" width="4.7109375" style="19" customWidth="1"/>
    <col min="13" max="30" width="4.7109375" style="8" customWidth="1"/>
    <col min="31" max="31" width="5.421875" style="19" bestFit="1" customWidth="1"/>
    <col min="32" max="33" width="5.421875" style="8" bestFit="1" customWidth="1"/>
    <col min="34" max="34" width="6.57421875" style="12" bestFit="1" customWidth="1"/>
    <col min="35" max="43" width="4.7109375" style="12" customWidth="1"/>
    <col min="44" max="46" width="6.57421875" style="12" bestFit="1" customWidth="1"/>
    <col min="47" max="49" width="4.7109375" style="12" customWidth="1"/>
    <col min="50" max="50" width="6.00390625" style="4" customWidth="1"/>
    <col min="51" max="16384" width="11.140625" style="4" customWidth="1"/>
  </cols>
  <sheetData>
    <row r="1" spans="1:51" s="1" customFormat="1" ht="288.75" customHeight="1" thickBot="1">
      <c r="A1" s="34" t="s">
        <v>166</v>
      </c>
      <c r="B1" s="35" t="s">
        <v>4</v>
      </c>
      <c r="C1" s="35" t="s">
        <v>2</v>
      </c>
      <c r="D1" s="37" t="s">
        <v>50</v>
      </c>
      <c r="E1" s="37" t="s">
        <v>51</v>
      </c>
      <c r="F1" s="36" t="s">
        <v>52</v>
      </c>
      <c r="G1" s="37" t="s">
        <v>53</v>
      </c>
      <c r="H1" s="37" t="s">
        <v>54</v>
      </c>
      <c r="I1" s="37" t="s">
        <v>55</v>
      </c>
      <c r="J1" s="36" t="s">
        <v>56</v>
      </c>
      <c r="K1" s="36" t="s">
        <v>57</v>
      </c>
      <c r="L1" s="36" t="s">
        <v>58</v>
      </c>
      <c r="M1" s="36" t="s">
        <v>59</v>
      </c>
      <c r="N1" s="36" t="s">
        <v>60</v>
      </c>
      <c r="O1" s="37" t="s">
        <v>61</v>
      </c>
      <c r="P1" s="37" t="s">
        <v>62</v>
      </c>
      <c r="Q1" s="37" t="s">
        <v>63</v>
      </c>
      <c r="R1" s="37" t="s">
        <v>64</v>
      </c>
      <c r="S1" s="37" t="s">
        <v>65</v>
      </c>
      <c r="T1" s="37" t="s">
        <v>66</v>
      </c>
      <c r="U1" s="36" t="s">
        <v>67</v>
      </c>
      <c r="V1" s="37" t="s">
        <v>68</v>
      </c>
      <c r="W1" s="37" t="s">
        <v>69</v>
      </c>
      <c r="X1" s="37" t="s">
        <v>70</v>
      </c>
      <c r="Y1" s="37" t="s">
        <v>71</v>
      </c>
      <c r="Z1" s="37" t="s">
        <v>72</v>
      </c>
      <c r="AA1" s="37" t="s">
        <v>73</v>
      </c>
      <c r="AB1" s="36" t="s">
        <v>74</v>
      </c>
      <c r="AC1" s="36" t="s">
        <v>75</v>
      </c>
      <c r="AD1" s="36" t="s">
        <v>76</v>
      </c>
      <c r="AE1" s="36" t="s">
        <v>77</v>
      </c>
      <c r="AF1" s="36" t="s">
        <v>78</v>
      </c>
      <c r="AG1" s="37" t="s">
        <v>79</v>
      </c>
      <c r="AH1" s="39" t="s">
        <v>1</v>
      </c>
      <c r="AI1" s="37" t="s">
        <v>80</v>
      </c>
      <c r="AJ1" s="38" t="s">
        <v>81</v>
      </c>
      <c r="AK1" s="38" t="s">
        <v>82</v>
      </c>
      <c r="AL1" s="38" t="s">
        <v>83</v>
      </c>
      <c r="AM1" s="38" t="s">
        <v>84</v>
      </c>
      <c r="AN1" s="38" t="s">
        <v>85</v>
      </c>
      <c r="AO1" s="38" t="s">
        <v>86</v>
      </c>
      <c r="AP1" s="38" t="s">
        <v>87</v>
      </c>
      <c r="AQ1" s="38" t="s">
        <v>88</v>
      </c>
      <c r="AR1" s="38" t="s">
        <v>89</v>
      </c>
      <c r="AS1" s="39" t="s">
        <v>39</v>
      </c>
      <c r="AT1" s="39" t="s">
        <v>38</v>
      </c>
      <c r="AU1" s="39" t="s">
        <v>5</v>
      </c>
      <c r="AV1" s="39" t="s">
        <v>10</v>
      </c>
      <c r="AW1" s="39" t="s">
        <v>0</v>
      </c>
      <c r="AY1" s="127" t="s">
        <v>168</v>
      </c>
    </row>
    <row r="2" spans="1:51" s="14" customFormat="1" ht="33" customHeight="1">
      <c r="A2" s="48"/>
      <c r="B2" s="60"/>
      <c r="C2" s="49"/>
      <c r="D2" s="50">
        <v>1</v>
      </c>
      <c r="E2" s="50">
        <v>2</v>
      </c>
      <c r="F2" s="50">
        <v>3</v>
      </c>
      <c r="G2" s="50">
        <v>4</v>
      </c>
      <c r="H2" s="50">
        <v>5</v>
      </c>
      <c r="I2" s="50">
        <v>6</v>
      </c>
      <c r="J2" s="50">
        <v>7</v>
      </c>
      <c r="K2" s="50">
        <v>8</v>
      </c>
      <c r="L2" s="61">
        <v>9</v>
      </c>
      <c r="M2" s="50">
        <v>10</v>
      </c>
      <c r="N2" s="50">
        <v>11</v>
      </c>
      <c r="O2" s="50">
        <v>12</v>
      </c>
      <c r="P2" s="50">
        <v>13</v>
      </c>
      <c r="Q2" s="50">
        <v>14</v>
      </c>
      <c r="R2" s="50">
        <v>15</v>
      </c>
      <c r="S2" s="50">
        <v>16</v>
      </c>
      <c r="T2" s="50">
        <v>17</v>
      </c>
      <c r="U2" s="50">
        <v>18</v>
      </c>
      <c r="V2" s="50">
        <v>19</v>
      </c>
      <c r="W2" s="50">
        <v>20</v>
      </c>
      <c r="X2" s="50">
        <v>21</v>
      </c>
      <c r="Y2" s="50">
        <v>22</v>
      </c>
      <c r="Z2" s="50">
        <v>23</v>
      </c>
      <c r="AA2" s="50">
        <v>24</v>
      </c>
      <c r="AB2" s="50">
        <v>25</v>
      </c>
      <c r="AC2" s="50">
        <v>26</v>
      </c>
      <c r="AD2" s="50">
        <v>27</v>
      </c>
      <c r="AE2" s="50">
        <v>28</v>
      </c>
      <c r="AF2" s="50">
        <v>29</v>
      </c>
      <c r="AG2" s="50">
        <v>30</v>
      </c>
      <c r="AH2" s="50"/>
      <c r="AI2" s="50" t="s">
        <v>28</v>
      </c>
      <c r="AJ2" s="50" t="s">
        <v>29</v>
      </c>
      <c r="AK2" s="50" t="s">
        <v>30</v>
      </c>
      <c r="AL2" s="50" t="s">
        <v>31</v>
      </c>
      <c r="AM2" s="50" t="s">
        <v>32</v>
      </c>
      <c r="AN2" s="50" t="s">
        <v>33</v>
      </c>
      <c r="AO2" s="50" t="s">
        <v>34</v>
      </c>
      <c r="AP2" s="50" t="s">
        <v>35</v>
      </c>
      <c r="AQ2" s="50" t="s">
        <v>36</v>
      </c>
      <c r="AR2" s="50" t="s">
        <v>37</v>
      </c>
      <c r="AS2" s="51"/>
      <c r="AT2" s="51"/>
      <c r="AU2" s="52"/>
      <c r="AV2" s="51"/>
      <c r="AW2" s="106"/>
      <c r="AY2" s="126"/>
    </row>
    <row r="3" spans="1:51" s="14" customFormat="1" ht="33" customHeight="1" thickBot="1">
      <c r="A3" s="54"/>
      <c r="B3" s="62"/>
      <c r="C3" s="55"/>
      <c r="D3" s="56">
        <v>10</v>
      </c>
      <c r="E3" s="56">
        <v>8</v>
      </c>
      <c r="F3" s="56">
        <v>10</v>
      </c>
      <c r="G3" s="56">
        <v>6</v>
      </c>
      <c r="H3" s="56">
        <v>10</v>
      </c>
      <c r="I3" s="56">
        <v>8</v>
      </c>
      <c r="J3" s="56">
        <v>10</v>
      </c>
      <c r="K3" s="56">
        <v>6</v>
      </c>
      <c r="L3" s="57">
        <v>6</v>
      </c>
      <c r="M3" s="56">
        <v>8</v>
      </c>
      <c r="N3" s="56">
        <v>10</v>
      </c>
      <c r="O3" s="56">
        <v>10</v>
      </c>
      <c r="P3" s="56">
        <v>10</v>
      </c>
      <c r="Q3" s="56">
        <v>10</v>
      </c>
      <c r="R3" s="56">
        <v>6</v>
      </c>
      <c r="S3" s="56">
        <v>10</v>
      </c>
      <c r="T3" s="56">
        <v>8</v>
      </c>
      <c r="U3" s="56">
        <v>8</v>
      </c>
      <c r="V3" s="56">
        <v>8</v>
      </c>
      <c r="W3" s="56">
        <v>8</v>
      </c>
      <c r="X3" s="56">
        <v>10</v>
      </c>
      <c r="Y3" s="56">
        <v>6</v>
      </c>
      <c r="Z3" s="56">
        <v>10</v>
      </c>
      <c r="AA3" s="56">
        <v>8</v>
      </c>
      <c r="AB3" s="56">
        <v>10</v>
      </c>
      <c r="AC3" s="56">
        <v>10</v>
      </c>
      <c r="AD3" s="56">
        <v>10</v>
      </c>
      <c r="AE3" s="56">
        <v>8</v>
      </c>
      <c r="AF3" s="56">
        <v>10</v>
      </c>
      <c r="AG3" s="56">
        <v>8</v>
      </c>
      <c r="AH3" s="56">
        <f aca="true" t="shared" si="0" ref="AH3:AH9">SUM(D3:AG3)</f>
        <v>260</v>
      </c>
      <c r="AI3" s="56">
        <v>12</v>
      </c>
      <c r="AJ3" s="57">
        <v>12</v>
      </c>
      <c r="AK3" s="56">
        <v>12</v>
      </c>
      <c r="AL3" s="57">
        <v>12</v>
      </c>
      <c r="AM3" s="56">
        <v>12</v>
      </c>
      <c r="AN3" s="57">
        <v>12</v>
      </c>
      <c r="AO3" s="56">
        <v>12</v>
      </c>
      <c r="AP3" s="57">
        <v>12</v>
      </c>
      <c r="AQ3" s="56">
        <v>12</v>
      </c>
      <c r="AR3" s="57">
        <v>12</v>
      </c>
      <c r="AS3" s="56">
        <f aca="true" t="shared" si="1" ref="AS3:AS13">SUM(AI3:AR3)</f>
        <v>120</v>
      </c>
      <c r="AT3" s="56">
        <f aca="true" t="shared" si="2" ref="AT3:AT13">AH3+AS3</f>
        <v>380</v>
      </c>
      <c r="AU3" s="59"/>
      <c r="AV3" s="58"/>
      <c r="AW3" s="107"/>
      <c r="AY3" s="132"/>
    </row>
    <row r="4" spans="1:51" ht="54.75" customHeight="1">
      <c r="A4" s="120">
        <v>1</v>
      </c>
      <c r="B4" s="121" t="s">
        <v>18</v>
      </c>
      <c r="C4" s="96" t="s">
        <v>118</v>
      </c>
      <c r="D4" s="88">
        <v>10</v>
      </c>
      <c r="E4" s="88">
        <v>8</v>
      </c>
      <c r="F4" s="88">
        <v>10</v>
      </c>
      <c r="G4" s="88">
        <v>6</v>
      </c>
      <c r="H4" s="88">
        <v>10</v>
      </c>
      <c r="I4" s="88">
        <v>8</v>
      </c>
      <c r="J4" s="88">
        <v>10</v>
      </c>
      <c r="K4" s="88">
        <v>6</v>
      </c>
      <c r="L4" s="88">
        <v>6</v>
      </c>
      <c r="M4" s="88">
        <v>8</v>
      </c>
      <c r="N4" s="89">
        <v>5</v>
      </c>
      <c r="O4" s="88">
        <v>10</v>
      </c>
      <c r="P4" s="88">
        <v>10</v>
      </c>
      <c r="Q4" s="88">
        <v>10</v>
      </c>
      <c r="R4" s="88">
        <v>6</v>
      </c>
      <c r="S4" s="88">
        <v>10</v>
      </c>
      <c r="T4" s="88">
        <v>8</v>
      </c>
      <c r="U4" s="88">
        <v>8</v>
      </c>
      <c r="V4" s="88">
        <v>8</v>
      </c>
      <c r="W4" s="88">
        <v>8</v>
      </c>
      <c r="X4" s="88">
        <v>10</v>
      </c>
      <c r="Y4" s="88">
        <v>6</v>
      </c>
      <c r="Z4" s="88">
        <v>10</v>
      </c>
      <c r="AA4" s="89">
        <v>4</v>
      </c>
      <c r="AB4" s="88">
        <v>10</v>
      </c>
      <c r="AC4" s="89">
        <v>5</v>
      </c>
      <c r="AD4" s="88">
        <v>10</v>
      </c>
      <c r="AE4" s="88">
        <v>8</v>
      </c>
      <c r="AF4" s="88">
        <v>10</v>
      </c>
      <c r="AG4" s="88">
        <v>8</v>
      </c>
      <c r="AH4" s="90">
        <f t="shared" si="0"/>
        <v>246</v>
      </c>
      <c r="AI4" s="93">
        <v>12</v>
      </c>
      <c r="AJ4" s="93">
        <v>10</v>
      </c>
      <c r="AK4" s="93">
        <v>12</v>
      </c>
      <c r="AL4" s="93">
        <v>12</v>
      </c>
      <c r="AM4" s="93">
        <v>12</v>
      </c>
      <c r="AN4" s="93">
        <v>12</v>
      </c>
      <c r="AO4" s="93">
        <v>12</v>
      </c>
      <c r="AP4" s="93">
        <v>12</v>
      </c>
      <c r="AQ4" s="93">
        <v>12</v>
      </c>
      <c r="AR4" s="93">
        <v>12</v>
      </c>
      <c r="AS4" s="98">
        <f t="shared" si="1"/>
        <v>118</v>
      </c>
      <c r="AT4" s="98">
        <f t="shared" si="2"/>
        <v>364</v>
      </c>
      <c r="AU4" s="97">
        <v>229</v>
      </c>
      <c r="AV4" s="97">
        <v>0</v>
      </c>
      <c r="AW4" s="124">
        <f aca="true" t="shared" si="3" ref="AW4:AW13">AT4-AV4</f>
        <v>364</v>
      </c>
      <c r="AY4" s="133">
        <v>102.1</v>
      </c>
    </row>
    <row r="5" spans="1:51" ht="54.75" customHeight="1">
      <c r="A5" s="122">
        <v>2</v>
      </c>
      <c r="B5" s="123" t="s">
        <v>167</v>
      </c>
      <c r="C5" s="95" t="s">
        <v>119</v>
      </c>
      <c r="D5" s="25">
        <v>10</v>
      </c>
      <c r="E5" s="25">
        <v>8</v>
      </c>
      <c r="F5" s="82">
        <v>5</v>
      </c>
      <c r="G5" s="25">
        <v>6</v>
      </c>
      <c r="H5" s="25">
        <v>10</v>
      </c>
      <c r="I5" s="25">
        <v>8</v>
      </c>
      <c r="J5" s="25">
        <v>10</v>
      </c>
      <c r="K5" s="25">
        <v>6</v>
      </c>
      <c r="L5" s="25">
        <v>6</v>
      </c>
      <c r="M5" s="25">
        <v>8</v>
      </c>
      <c r="N5" s="25">
        <v>10</v>
      </c>
      <c r="O5" s="25">
        <v>10</v>
      </c>
      <c r="P5" s="25">
        <v>10</v>
      </c>
      <c r="Q5" s="25">
        <v>10</v>
      </c>
      <c r="R5" s="25">
        <v>6</v>
      </c>
      <c r="S5" s="25">
        <v>10</v>
      </c>
      <c r="T5" s="25">
        <v>8</v>
      </c>
      <c r="U5" s="25">
        <v>8</v>
      </c>
      <c r="V5" s="25">
        <v>8</v>
      </c>
      <c r="W5" s="25">
        <v>8</v>
      </c>
      <c r="X5" s="25">
        <v>10</v>
      </c>
      <c r="Y5" s="25">
        <v>6</v>
      </c>
      <c r="Z5" s="25">
        <v>10</v>
      </c>
      <c r="AA5" s="25">
        <v>8</v>
      </c>
      <c r="AB5" s="25">
        <v>10</v>
      </c>
      <c r="AC5" s="25">
        <v>10</v>
      </c>
      <c r="AD5" s="25">
        <v>10</v>
      </c>
      <c r="AE5" s="25">
        <v>8</v>
      </c>
      <c r="AF5" s="25">
        <v>10</v>
      </c>
      <c r="AG5" s="25">
        <v>8</v>
      </c>
      <c r="AH5" s="91">
        <f>SUM(D5:AG5)</f>
        <v>255</v>
      </c>
      <c r="AI5" s="26">
        <v>12</v>
      </c>
      <c r="AJ5" s="26">
        <v>9</v>
      </c>
      <c r="AK5" s="26">
        <v>11</v>
      </c>
      <c r="AL5" s="26">
        <v>12</v>
      </c>
      <c r="AM5" s="26">
        <v>10</v>
      </c>
      <c r="AN5" s="26">
        <v>10</v>
      </c>
      <c r="AO5" s="26">
        <v>6</v>
      </c>
      <c r="AP5" s="26">
        <v>12</v>
      </c>
      <c r="AQ5" s="26">
        <v>12</v>
      </c>
      <c r="AR5" s="26">
        <v>12</v>
      </c>
      <c r="AS5" s="99">
        <f t="shared" si="1"/>
        <v>106</v>
      </c>
      <c r="AT5" s="99">
        <f t="shared" si="2"/>
        <v>361</v>
      </c>
      <c r="AU5" s="100">
        <v>161</v>
      </c>
      <c r="AV5" s="100">
        <v>0</v>
      </c>
      <c r="AW5" s="108">
        <f t="shared" si="3"/>
        <v>361</v>
      </c>
      <c r="AY5" s="129">
        <v>100.75</v>
      </c>
    </row>
    <row r="6" spans="1:51" ht="54.75" customHeight="1">
      <c r="A6" s="122">
        <v>3</v>
      </c>
      <c r="B6" s="123" t="s">
        <v>27</v>
      </c>
      <c r="C6" s="95" t="s">
        <v>120</v>
      </c>
      <c r="D6" s="25">
        <v>10</v>
      </c>
      <c r="E6" s="25">
        <v>8</v>
      </c>
      <c r="F6" s="25">
        <v>10</v>
      </c>
      <c r="G6" s="25">
        <v>6</v>
      </c>
      <c r="H6" s="25">
        <v>10</v>
      </c>
      <c r="I6" s="25">
        <v>8</v>
      </c>
      <c r="J6" s="25">
        <v>10</v>
      </c>
      <c r="K6" s="25">
        <v>6</v>
      </c>
      <c r="L6" s="25">
        <v>6</v>
      </c>
      <c r="M6" s="25">
        <v>8</v>
      </c>
      <c r="N6" s="25">
        <v>10</v>
      </c>
      <c r="O6" s="25">
        <v>10</v>
      </c>
      <c r="P6" s="82">
        <v>5</v>
      </c>
      <c r="Q6" s="25">
        <v>10</v>
      </c>
      <c r="R6" s="25">
        <v>6</v>
      </c>
      <c r="S6" s="25">
        <v>10</v>
      </c>
      <c r="T6" s="25">
        <v>8</v>
      </c>
      <c r="U6" s="82">
        <v>4</v>
      </c>
      <c r="V6" s="25">
        <v>8</v>
      </c>
      <c r="W6" s="25">
        <v>8</v>
      </c>
      <c r="X6" s="25">
        <v>10</v>
      </c>
      <c r="Y6" s="25">
        <v>6</v>
      </c>
      <c r="Z6" s="25">
        <v>10</v>
      </c>
      <c r="AA6" s="25">
        <v>8</v>
      </c>
      <c r="AB6" s="25">
        <v>10</v>
      </c>
      <c r="AC6" s="25">
        <v>10</v>
      </c>
      <c r="AD6" s="25">
        <v>10</v>
      </c>
      <c r="AE6" s="25">
        <v>8</v>
      </c>
      <c r="AF6" s="25">
        <v>10</v>
      </c>
      <c r="AG6" s="25">
        <v>8</v>
      </c>
      <c r="AH6" s="91">
        <f>SUM(D6:AG6)</f>
        <v>251</v>
      </c>
      <c r="AI6" s="26">
        <v>12</v>
      </c>
      <c r="AJ6" s="26">
        <v>10</v>
      </c>
      <c r="AK6" s="26">
        <v>11</v>
      </c>
      <c r="AL6" s="26">
        <v>12</v>
      </c>
      <c r="AM6" s="26">
        <v>12</v>
      </c>
      <c r="AN6" s="26">
        <v>11</v>
      </c>
      <c r="AO6" s="26">
        <v>6</v>
      </c>
      <c r="AP6" s="26">
        <v>12</v>
      </c>
      <c r="AQ6" s="26">
        <v>12</v>
      </c>
      <c r="AR6" s="26">
        <v>12</v>
      </c>
      <c r="AS6" s="99">
        <f t="shared" si="1"/>
        <v>110</v>
      </c>
      <c r="AT6" s="99">
        <f t="shared" si="2"/>
        <v>361</v>
      </c>
      <c r="AU6" s="100">
        <v>215</v>
      </c>
      <c r="AV6" s="100">
        <v>0</v>
      </c>
      <c r="AW6" s="108">
        <f t="shared" si="3"/>
        <v>361</v>
      </c>
      <c r="AY6" s="128">
        <v>99.4</v>
      </c>
    </row>
    <row r="7" spans="1:51" ht="54.75" customHeight="1">
      <c r="A7" s="42">
        <v>4</v>
      </c>
      <c r="B7" s="80" t="s">
        <v>121</v>
      </c>
      <c r="C7" s="77" t="s">
        <v>122</v>
      </c>
      <c r="D7" s="25">
        <v>10</v>
      </c>
      <c r="E7" s="25">
        <v>8</v>
      </c>
      <c r="F7" s="82">
        <v>5</v>
      </c>
      <c r="G7" s="25">
        <v>6</v>
      </c>
      <c r="H7" s="25">
        <v>10</v>
      </c>
      <c r="I7" s="25">
        <v>8</v>
      </c>
      <c r="J7" s="25">
        <v>10</v>
      </c>
      <c r="K7" s="25">
        <v>6</v>
      </c>
      <c r="L7" s="25">
        <v>6</v>
      </c>
      <c r="M7" s="25">
        <v>8</v>
      </c>
      <c r="N7" s="82">
        <v>5</v>
      </c>
      <c r="O7" s="25">
        <v>10</v>
      </c>
      <c r="P7" s="25">
        <v>10</v>
      </c>
      <c r="Q7" s="25">
        <v>10</v>
      </c>
      <c r="R7" s="25">
        <v>6</v>
      </c>
      <c r="S7" s="25">
        <v>10</v>
      </c>
      <c r="T7" s="25">
        <v>8</v>
      </c>
      <c r="U7" s="25">
        <v>8</v>
      </c>
      <c r="V7" s="25">
        <v>8</v>
      </c>
      <c r="W7" s="25">
        <v>8</v>
      </c>
      <c r="X7" s="25">
        <v>10</v>
      </c>
      <c r="Y7" s="25">
        <v>6</v>
      </c>
      <c r="Z7" s="25">
        <v>10</v>
      </c>
      <c r="AA7" s="25">
        <v>8</v>
      </c>
      <c r="AB7" s="25">
        <v>10</v>
      </c>
      <c r="AC7" s="25">
        <v>10</v>
      </c>
      <c r="AD7" s="25">
        <v>10</v>
      </c>
      <c r="AE7" s="25">
        <v>8</v>
      </c>
      <c r="AF7" s="25">
        <v>10</v>
      </c>
      <c r="AG7" s="25">
        <v>8</v>
      </c>
      <c r="AH7" s="91">
        <f t="shared" si="0"/>
        <v>250</v>
      </c>
      <c r="AI7" s="26">
        <v>6</v>
      </c>
      <c r="AJ7" s="26">
        <v>11</v>
      </c>
      <c r="AK7" s="26">
        <v>12</v>
      </c>
      <c r="AL7" s="26">
        <v>12</v>
      </c>
      <c r="AM7" s="26">
        <v>12</v>
      </c>
      <c r="AN7" s="26">
        <v>12</v>
      </c>
      <c r="AO7" s="26">
        <v>6</v>
      </c>
      <c r="AP7" s="26">
        <v>12</v>
      </c>
      <c r="AQ7" s="26">
        <v>6</v>
      </c>
      <c r="AR7" s="26">
        <v>12</v>
      </c>
      <c r="AS7" s="81">
        <f t="shared" si="1"/>
        <v>101</v>
      </c>
      <c r="AT7" s="81">
        <f t="shared" si="2"/>
        <v>351</v>
      </c>
      <c r="AU7" s="44">
        <v>236</v>
      </c>
      <c r="AV7" s="44">
        <v>0</v>
      </c>
      <c r="AW7" s="110">
        <f t="shared" si="3"/>
        <v>351</v>
      </c>
      <c r="AY7" s="130"/>
    </row>
    <row r="8" spans="1:51" ht="48.75" customHeight="1">
      <c r="A8" s="122">
        <v>5</v>
      </c>
      <c r="B8" s="125" t="s">
        <v>41</v>
      </c>
      <c r="C8" s="95" t="s">
        <v>123</v>
      </c>
      <c r="D8" s="25">
        <v>10</v>
      </c>
      <c r="E8" s="25">
        <v>8</v>
      </c>
      <c r="F8" s="82">
        <v>5</v>
      </c>
      <c r="G8" s="25">
        <v>6</v>
      </c>
      <c r="H8" s="25">
        <v>10</v>
      </c>
      <c r="I8" s="25">
        <v>8</v>
      </c>
      <c r="J8" s="25">
        <v>10</v>
      </c>
      <c r="K8" s="25">
        <v>6</v>
      </c>
      <c r="L8" s="25">
        <v>6</v>
      </c>
      <c r="M8" s="25">
        <v>8</v>
      </c>
      <c r="N8" s="25">
        <v>10</v>
      </c>
      <c r="O8" s="25">
        <v>10</v>
      </c>
      <c r="P8" s="82">
        <v>5</v>
      </c>
      <c r="Q8" s="82">
        <v>5</v>
      </c>
      <c r="R8" s="25">
        <v>6</v>
      </c>
      <c r="S8" s="25">
        <v>10</v>
      </c>
      <c r="T8" s="82">
        <v>4</v>
      </c>
      <c r="U8" s="25">
        <v>8</v>
      </c>
      <c r="V8" s="25">
        <v>8</v>
      </c>
      <c r="W8" s="82">
        <v>4</v>
      </c>
      <c r="X8" s="25">
        <v>10</v>
      </c>
      <c r="Y8" s="25">
        <v>6</v>
      </c>
      <c r="Z8" s="25">
        <v>10</v>
      </c>
      <c r="AA8" s="25">
        <v>8</v>
      </c>
      <c r="AB8" s="25">
        <v>10</v>
      </c>
      <c r="AC8" s="25">
        <v>10</v>
      </c>
      <c r="AD8" s="25">
        <v>10</v>
      </c>
      <c r="AE8" s="25">
        <v>8</v>
      </c>
      <c r="AF8" s="25">
        <v>10</v>
      </c>
      <c r="AG8" s="25">
        <v>8</v>
      </c>
      <c r="AH8" s="91">
        <f t="shared" si="0"/>
        <v>237</v>
      </c>
      <c r="AI8" s="26">
        <v>12</v>
      </c>
      <c r="AJ8" s="26">
        <v>6</v>
      </c>
      <c r="AK8" s="26">
        <v>11</v>
      </c>
      <c r="AL8" s="26">
        <v>12</v>
      </c>
      <c r="AM8" s="26">
        <v>12</v>
      </c>
      <c r="AN8" s="26">
        <v>6</v>
      </c>
      <c r="AO8" s="26">
        <v>6</v>
      </c>
      <c r="AP8" s="26">
        <v>12</v>
      </c>
      <c r="AQ8" s="26">
        <v>6</v>
      </c>
      <c r="AR8" s="26">
        <v>12</v>
      </c>
      <c r="AS8" s="99">
        <f t="shared" si="1"/>
        <v>95</v>
      </c>
      <c r="AT8" s="99">
        <f t="shared" si="2"/>
        <v>332</v>
      </c>
      <c r="AU8" s="100">
        <v>192</v>
      </c>
      <c r="AV8" s="100">
        <v>0</v>
      </c>
      <c r="AW8" s="108">
        <f t="shared" si="3"/>
        <v>332</v>
      </c>
      <c r="AY8" s="129">
        <v>98.05</v>
      </c>
    </row>
    <row r="9" spans="1:51" ht="57" customHeight="1">
      <c r="A9" s="122">
        <v>6</v>
      </c>
      <c r="B9" s="125" t="s">
        <v>124</v>
      </c>
      <c r="C9" s="95" t="s">
        <v>125</v>
      </c>
      <c r="D9" s="25">
        <v>10</v>
      </c>
      <c r="E9" s="25">
        <v>8</v>
      </c>
      <c r="F9" s="82">
        <v>5</v>
      </c>
      <c r="G9" s="25">
        <v>6</v>
      </c>
      <c r="H9" s="25">
        <v>10</v>
      </c>
      <c r="I9" s="25">
        <v>8</v>
      </c>
      <c r="J9" s="25">
        <v>10</v>
      </c>
      <c r="K9" s="25">
        <v>6</v>
      </c>
      <c r="L9" s="25">
        <v>6</v>
      </c>
      <c r="M9" s="25">
        <v>8</v>
      </c>
      <c r="N9" s="82">
        <v>5</v>
      </c>
      <c r="O9" s="82">
        <v>5</v>
      </c>
      <c r="P9" s="82">
        <v>5</v>
      </c>
      <c r="Q9" s="25">
        <v>10</v>
      </c>
      <c r="R9" s="82">
        <v>3</v>
      </c>
      <c r="S9" s="25">
        <v>10</v>
      </c>
      <c r="T9" s="25">
        <v>8</v>
      </c>
      <c r="U9" s="82">
        <v>4</v>
      </c>
      <c r="V9" s="25">
        <v>8</v>
      </c>
      <c r="W9" s="82">
        <v>4</v>
      </c>
      <c r="X9" s="25">
        <v>10</v>
      </c>
      <c r="Y9" s="25">
        <v>6</v>
      </c>
      <c r="Z9" s="25">
        <v>10</v>
      </c>
      <c r="AA9" s="25">
        <v>8</v>
      </c>
      <c r="AB9" s="82">
        <v>5</v>
      </c>
      <c r="AC9" s="25">
        <v>10</v>
      </c>
      <c r="AD9" s="25">
        <v>10</v>
      </c>
      <c r="AE9" s="25">
        <v>8</v>
      </c>
      <c r="AF9" s="25">
        <v>10</v>
      </c>
      <c r="AG9" s="25">
        <v>8</v>
      </c>
      <c r="AH9" s="91">
        <f t="shared" si="0"/>
        <v>224</v>
      </c>
      <c r="AI9" s="26">
        <v>12</v>
      </c>
      <c r="AJ9" s="26">
        <v>10</v>
      </c>
      <c r="AK9" s="26">
        <v>12</v>
      </c>
      <c r="AL9" s="26">
        <v>6</v>
      </c>
      <c r="AM9" s="26">
        <v>12</v>
      </c>
      <c r="AN9" s="26">
        <v>9</v>
      </c>
      <c r="AO9" s="26">
        <v>6</v>
      </c>
      <c r="AP9" s="26">
        <v>12</v>
      </c>
      <c r="AQ9" s="26">
        <v>12</v>
      </c>
      <c r="AR9" s="26">
        <v>12</v>
      </c>
      <c r="AS9" s="99">
        <f t="shared" si="1"/>
        <v>103</v>
      </c>
      <c r="AT9" s="99">
        <f t="shared" si="2"/>
        <v>327</v>
      </c>
      <c r="AU9" s="100">
        <v>213</v>
      </c>
      <c r="AV9" s="100">
        <v>0</v>
      </c>
      <c r="AW9" s="108">
        <f t="shared" si="3"/>
        <v>327</v>
      </c>
      <c r="AY9" s="128">
        <v>96.7</v>
      </c>
    </row>
    <row r="10" spans="1:51" ht="30" customHeight="1">
      <c r="A10" s="122">
        <v>7</v>
      </c>
      <c r="B10" s="95"/>
      <c r="C10" s="95" t="s">
        <v>155</v>
      </c>
      <c r="D10" s="25">
        <v>10</v>
      </c>
      <c r="E10" s="25">
        <v>8</v>
      </c>
      <c r="F10" s="82">
        <v>5</v>
      </c>
      <c r="G10" s="25">
        <v>6</v>
      </c>
      <c r="H10" s="25">
        <v>10</v>
      </c>
      <c r="I10" s="25">
        <v>8</v>
      </c>
      <c r="J10" s="25">
        <v>10</v>
      </c>
      <c r="K10" s="25">
        <v>6</v>
      </c>
      <c r="L10" s="25">
        <v>6</v>
      </c>
      <c r="M10" s="25">
        <v>8</v>
      </c>
      <c r="N10" s="25">
        <v>10</v>
      </c>
      <c r="O10" s="25">
        <v>10</v>
      </c>
      <c r="P10" s="82">
        <v>5</v>
      </c>
      <c r="Q10" s="25">
        <v>10</v>
      </c>
      <c r="R10" s="82">
        <v>3</v>
      </c>
      <c r="S10" s="25">
        <v>10</v>
      </c>
      <c r="T10" s="25">
        <v>8</v>
      </c>
      <c r="U10" s="82">
        <v>4</v>
      </c>
      <c r="V10" s="25">
        <v>8</v>
      </c>
      <c r="W10" s="25">
        <v>8</v>
      </c>
      <c r="X10" s="82">
        <v>5</v>
      </c>
      <c r="Y10" s="25">
        <v>6</v>
      </c>
      <c r="Z10" s="25">
        <v>10</v>
      </c>
      <c r="AA10" s="25">
        <v>8</v>
      </c>
      <c r="AB10" s="25">
        <v>10</v>
      </c>
      <c r="AC10" s="82">
        <v>5</v>
      </c>
      <c r="AD10" s="82">
        <v>5</v>
      </c>
      <c r="AE10" s="25">
        <v>8</v>
      </c>
      <c r="AF10" s="25">
        <v>10</v>
      </c>
      <c r="AG10" s="25">
        <v>8</v>
      </c>
      <c r="AH10" s="91">
        <f>SUM(D10:AG10)</f>
        <v>228</v>
      </c>
      <c r="AI10" s="26">
        <v>6</v>
      </c>
      <c r="AJ10" s="26">
        <v>6</v>
      </c>
      <c r="AK10" s="26">
        <v>12</v>
      </c>
      <c r="AL10" s="26">
        <v>12</v>
      </c>
      <c r="AM10" s="26">
        <v>6</v>
      </c>
      <c r="AN10" s="26">
        <v>6</v>
      </c>
      <c r="AO10" s="26">
        <v>6</v>
      </c>
      <c r="AP10" s="26">
        <v>6</v>
      </c>
      <c r="AQ10" s="26">
        <v>6</v>
      </c>
      <c r="AR10" s="26">
        <v>12</v>
      </c>
      <c r="AS10" s="99">
        <f t="shared" si="1"/>
        <v>78</v>
      </c>
      <c r="AT10" s="99">
        <f t="shared" si="2"/>
        <v>306</v>
      </c>
      <c r="AU10" s="100">
        <v>191</v>
      </c>
      <c r="AV10" s="100">
        <v>0</v>
      </c>
      <c r="AW10" s="108">
        <f t="shared" si="3"/>
        <v>306</v>
      </c>
      <c r="AY10" s="129">
        <v>95.35</v>
      </c>
    </row>
    <row r="11" spans="1:51" ht="33" customHeight="1">
      <c r="A11" s="42">
        <v>8</v>
      </c>
      <c r="B11" s="78"/>
      <c r="C11" s="77" t="s">
        <v>126</v>
      </c>
      <c r="D11" s="25">
        <v>10</v>
      </c>
      <c r="E11" s="25">
        <v>8</v>
      </c>
      <c r="F11" s="82">
        <v>5</v>
      </c>
      <c r="G11" s="25">
        <v>6</v>
      </c>
      <c r="H11" s="82">
        <v>5</v>
      </c>
      <c r="I11" s="25">
        <v>8</v>
      </c>
      <c r="J11" s="82">
        <v>5</v>
      </c>
      <c r="K11" s="25">
        <v>6</v>
      </c>
      <c r="L11" s="25">
        <v>6</v>
      </c>
      <c r="M11" s="82">
        <v>4</v>
      </c>
      <c r="N11" s="82">
        <v>5</v>
      </c>
      <c r="O11" s="25">
        <v>10</v>
      </c>
      <c r="P11" s="82">
        <v>5</v>
      </c>
      <c r="Q11" s="25">
        <v>10</v>
      </c>
      <c r="R11" s="25">
        <v>6</v>
      </c>
      <c r="S11" s="25">
        <v>10</v>
      </c>
      <c r="T11" s="25">
        <v>8</v>
      </c>
      <c r="U11" s="82">
        <v>4</v>
      </c>
      <c r="V11" s="82">
        <v>4</v>
      </c>
      <c r="W11" s="82">
        <v>4</v>
      </c>
      <c r="X11" s="25">
        <v>10</v>
      </c>
      <c r="Y11" s="25">
        <v>6</v>
      </c>
      <c r="Z11" s="25">
        <v>10</v>
      </c>
      <c r="AA11" s="25">
        <v>8</v>
      </c>
      <c r="AB11" s="82">
        <v>5</v>
      </c>
      <c r="AC11" s="82">
        <v>5</v>
      </c>
      <c r="AD11" s="25">
        <v>10</v>
      </c>
      <c r="AE11" s="25">
        <v>8</v>
      </c>
      <c r="AF11" s="25">
        <v>10</v>
      </c>
      <c r="AG11" s="25">
        <v>8</v>
      </c>
      <c r="AH11" s="91">
        <f>SUM(D11:AG11)</f>
        <v>209</v>
      </c>
      <c r="AI11" s="26">
        <v>6</v>
      </c>
      <c r="AJ11" s="26">
        <v>9</v>
      </c>
      <c r="AK11" s="26">
        <v>11</v>
      </c>
      <c r="AL11" s="26">
        <v>6</v>
      </c>
      <c r="AM11" s="26">
        <v>12</v>
      </c>
      <c r="AN11" s="26">
        <v>10</v>
      </c>
      <c r="AO11" s="26">
        <v>6</v>
      </c>
      <c r="AP11" s="26">
        <v>12</v>
      </c>
      <c r="AQ11" s="26">
        <v>6</v>
      </c>
      <c r="AR11" s="26">
        <v>12</v>
      </c>
      <c r="AS11" s="81">
        <f t="shared" si="1"/>
        <v>90</v>
      </c>
      <c r="AT11" s="81">
        <f t="shared" si="2"/>
        <v>299</v>
      </c>
      <c r="AU11" s="44">
        <v>215</v>
      </c>
      <c r="AV11" s="44">
        <v>0</v>
      </c>
      <c r="AW11" s="110">
        <f t="shared" si="3"/>
        <v>299</v>
      </c>
      <c r="AY11" s="130"/>
    </row>
    <row r="12" spans="1:51" ht="36" customHeight="1">
      <c r="A12" s="122">
        <v>9</v>
      </c>
      <c r="B12" s="125" t="s">
        <v>127</v>
      </c>
      <c r="C12" s="95" t="s">
        <v>128</v>
      </c>
      <c r="D12" s="25">
        <v>10</v>
      </c>
      <c r="E12" s="25">
        <v>8</v>
      </c>
      <c r="F12" s="82">
        <v>5</v>
      </c>
      <c r="G12" s="25">
        <v>6</v>
      </c>
      <c r="H12" s="25">
        <v>10</v>
      </c>
      <c r="I12" s="82">
        <v>4</v>
      </c>
      <c r="J12" s="25">
        <v>10</v>
      </c>
      <c r="K12" s="25">
        <v>6</v>
      </c>
      <c r="L12" s="25">
        <v>6</v>
      </c>
      <c r="M12" s="25">
        <v>8</v>
      </c>
      <c r="N12" s="82">
        <v>5</v>
      </c>
      <c r="O12" s="25">
        <v>10</v>
      </c>
      <c r="P12" s="82">
        <v>5</v>
      </c>
      <c r="Q12" s="82">
        <v>5</v>
      </c>
      <c r="R12" s="25">
        <v>6</v>
      </c>
      <c r="S12" s="25">
        <v>10</v>
      </c>
      <c r="T12" s="25">
        <v>8</v>
      </c>
      <c r="U12" s="25">
        <v>8</v>
      </c>
      <c r="V12" s="25">
        <v>8</v>
      </c>
      <c r="W12" s="25">
        <v>8</v>
      </c>
      <c r="X12" s="25">
        <v>10</v>
      </c>
      <c r="Y12" s="25">
        <v>6</v>
      </c>
      <c r="Z12" s="25">
        <v>10</v>
      </c>
      <c r="AA12" s="25">
        <v>8</v>
      </c>
      <c r="AB12" s="25">
        <v>10</v>
      </c>
      <c r="AC12" s="25"/>
      <c r="AD12" s="25"/>
      <c r="AE12" s="25"/>
      <c r="AF12" s="25"/>
      <c r="AG12" s="25"/>
      <c r="AH12" s="91">
        <f>SUM(D12:AG12)</f>
        <v>190</v>
      </c>
      <c r="AI12" s="26">
        <v>12</v>
      </c>
      <c r="AJ12" s="26">
        <v>11</v>
      </c>
      <c r="AK12" s="26"/>
      <c r="AL12" s="26">
        <v>12</v>
      </c>
      <c r="AM12" s="26">
        <v>11</v>
      </c>
      <c r="AN12" s="26">
        <v>12</v>
      </c>
      <c r="AO12" s="26"/>
      <c r="AP12" s="26">
        <v>12</v>
      </c>
      <c r="AQ12" s="26">
        <v>6</v>
      </c>
      <c r="AR12" s="26"/>
      <c r="AS12" s="99">
        <f t="shared" si="1"/>
        <v>76</v>
      </c>
      <c r="AT12" s="99">
        <f t="shared" si="2"/>
        <v>266</v>
      </c>
      <c r="AU12" s="100">
        <v>238</v>
      </c>
      <c r="AV12" s="100">
        <v>0</v>
      </c>
      <c r="AW12" s="108">
        <f t="shared" si="3"/>
        <v>266</v>
      </c>
      <c r="AY12" s="128">
        <v>94</v>
      </c>
    </row>
    <row r="13" spans="1:51" ht="48.75" customHeight="1">
      <c r="A13" s="42">
        <v>10</v>
      </c>
      <c r="B13" s="78" t="s">
        <v>129</v>
      </c>
      <c r="C13" s="77" t="s">
        <v>130</v>
      </c>
      <c r="D13" s="25">
        <v>10</v>
      </c>
      <c r="E13" s="25">
        <v>8</v>
      </c>
      <c r="F13" s="82">
        <v>5</v>
      </c>
      <c r="G13" s="25">
        <v>6</v>
      </c>
      <c r="H13" s="25">
        <v>10</v>
      </c>
      <c r="I13" s="25">
        <v>8</v>
      </c>
      <c r="J13" s="25">
        <v>10</v>
      </c>
      <c r="K13" s="25">
        <v>6</v>
      </c>
      <c r="L13" s="25">
        <v>6</v>
      </c>
      <c r="M13" s="25">
        <v>8</v>
      </c>
      <c r="N13" s="82">
        <v>5</v>
      </c>
      <c r="O13" s="25">
        <v>10</v>
      </c>
      <c r="P13" s="25">
        <v>10</v>
      </c>
      <c r="Q13" s="25">
        <v>10</v>
      </c>
      <c r="R13" s="82">
        <v>3</v>
      </c>
      <c r="S13" s="25">
        <v>10</v>
      </c>
      <c r="T13" s="25">
        <v>8</v>
      </c>
      <c r="U13" s="25">
        <v>8</v>
      </c>
      <c r="V13" s="25">
        <v>8</v>
      </c>
      <c r="W13" s="25">
        <v>8</v>
      </c>
      <c r="X13" s="25">
        <v>10</v>
      </c>
      <c r="Y13" s="25">
        <v>6</v>
      </c>
      <c r="Z13" s="25"/>
      <c r="AA13" s="25"/>
      <c r="AB13" s="25"/>
      <c r="AC13" s="25"/>
      <c r="AD13" s="25"/>
      <c r="AE13" s="25"/>
      <c r="AF13" s="25"/>
      <c r="AG13" s="25"/>
      <c r="AH13" s="91">
        <f>SUM(D13:AG13)</f>
        <v>173</v>
      </c>
      <c r="AI13" s="26">
        <v>12</v>
      </c>
      <c r="AJ13" s="26">
        <v>6</v>
      </c>
      <c r="AK13" s="26">
        <v>11</v>
      </c>
      <c r="AL13" s="26">
        <v>12</v>
      </c>
      <c r="AM13" s="26">
        <v>12</v>
      </c>
      <c r="AN13" s="26">
        <v>10</v>
      </c>
      <c r="AO13" s="26">
        <v>6</v>
      </c>
      <c r="AP13" s="26"/>
      <c r="AQ13" s="26"/>
      <c r="AR13" s="26"/>
      <c r="AS13" s="81">
        <f t="shared" si="1"/>
        <v>69</v>
      </c>
      <c r="AT13" s="81">
        <f t="shared" si="2"/>
        <v>242</v>
      </c>
      <c r="AU13" s="44">
        <v>247</v>
      </c>
      <c r="AV13" s="44">
        <v>7</v>
      </c>
      <c r="AW13" s="110">
        <f t="shared" si="3"/>
        <v>235</v>
      </c>
      <c r="AX13" s="7"/>
      <c r="AY13" s="130"/>
    </row>
    <row r="14" spans="1:51" ht="33" customHeight="1" thickBot="1">
      <c r="A14" s="114"/>
      <c r="B14" s="115"/>
      <c r="C14" s="7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16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6"/>
      <c r="AT14" s="116"/>
      <c r="AU14" s="118"/>
      <c r="AV14" s="118"/>
      <c r="AW14" s="119"/>
      <c r="AY14" s="131"/>
    </row>
    <row r="15" ht="33" customHeight="1"/>
    <row r="16" ht="33" customHeight="1"/>
    <row r="17" ht="33" customHeight="1"/>
    <row r="18" ht="33" customHeight="1"/>
    <row r="19" spans="4:49" ht="33" customHeight="1">
      <c r="D19" s="20"/>
      <c r="E19" s="13"/>
      <c r="F19" s="21" t="s">
        <v>15</v>
      </c>
      <c r="G19" s="2"/>
      <c r="H19" s="2"/>
      <c r="I19" s="2"/>
      <c r="J19" s="2"/>
      <c r="K19" s="2"/>
      <c r="L19" s="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1"/>
      <c r="AF19" s="2"/>
      <c r="AG19" s="2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4:6" ht="33" customHeight="1">
      <c r="D20" s="22"/>
      <c r="F20" s="21" t="s">
        <v>16</v>
      </c>
    </row>
    <row r="21" spans="4:6" ht="33" customHeight="1">
      <c r="D21" s="23"/>
      <c r="F21" s="21" t="s">
        <v>17</v>
      </c>
    </row>
    <row r="22" ht="33" customHeight="1"/>
    <row r="23" ht="33" customHeight="1"/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42" r:id="rId1"/>
  <headerFooter alignWithMargins="0">
    <oddHeader xml:space="preserve">&amp;C&amp;"Times New Roman,Félkövér"&amp;18Föld Napja Kupa 2019
Családi kategória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="60" zoomScaleNormal="60" workbookViewId="0" topLeftCell="A1">
      <selection activeCell="BB27" sqref="BB27"/>
    </sheetView>
  </sheetViews>
  <sheetFormatPr defaultColWidth="11.140625" defaultRowHeight="12.75"/>
  <cols>
    <col min="1" max="1" width="5.57421875" style="5" customWidth="1"/>
    <col min="2" max="2" width="35.421875" style="6" customWidth="1"/>
    <col min="3" max="32" width="4.7109375" style="8" customWidth="1"/>
    <col min="33" max="33" width="6.28125" style="8" customWidth="1"/>
    <col min="34" max="34" width="5.140625" style="8" bestFit="1" customWidth="1"/>
    <col min="35" max="35" width="5.421875" style="8" bestFit="1" customWidth="1"/>
    <col min="36" max="42" width="5.421875" style="8" customWidth="1"/>
    <col min="43" max="43" width="6.57421875" style="8" bestFit="1" customWidth="1"/>
    <col min="44" max="44" width="6.421875" style="8" bestFit="1" customWidth="1"/>
    <col min="45" max="47" width="6.28125" style="8" customWidth="1"/>
    <col min="48" max="48" width="6.28125" style="12" customWidth="1"/>
    <col min="49" max="49" width="9.140625" style="16" customWidth="1"/>
    <col min="50" max="50" width="13.7109375" style="0" bestFit="1" customWidth="1"/>
    <col min="51" max="51" width="12.7109375" style="0" bestFit="1" customWidth="1"/>
    <col min="52" max="16384" width="11.140625" style="4" customWidth="1"/>
  </cols>
  <sheetData>
    <row r="1" spans="1:50" s="1" customFormat="1" ht="294" customHeight="1" thickBot="1">
      <c r="A1" s="34" t="s">
        <v>13</v>
      </c>
      <c r="B1" s="35" t="s">
        <v>2</v>
      </c>
      <c r="C1" s="37" t="s">
        <v>50</v>
      </c>
      <c r="D1" s="37" t="s">
        <v>51</v>
      </c>
      <c r="E1" s="36" t="s">
        <v>52</v>
      </c>
      <c r="F1" s="37" t="s">
        <v>53</v>
      </c>
      <c r="G1" s="37" t="s">
        <v>54</v>
      </c>
      <c r="H1" s="37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7" t="s">
        <v>61</v>
      </c>
      <c r="O1" s="37" t="s">
        <v>62</v>
      </c>
      <c r="P1" s="37" t="s">
        <v>63</v>
      </c>
      <c r="Q1" s="37" t="s">
        <v>64</v>
      </c>
      <c r="R1" s="37" t="s">
        <v>65</v>
      </c>
      <c r="S1" s="37" t="s">
        <v>66</v>
      </c>
      <c r="T1" s="36" t="s">
        <v>67</v>
      </c>
      <c r="U1" s="37" t="s">
        <v>68</v>
      </c>
      <c r="V1" s="37" t="s">
        <v>69</v>
      </c>
      <c r="W1" s="37" t="s">
        <v>70</v>
      </c>
      <c r="X1" s="37" t="s">
        <v>71</v>
      </c>
      <c r="Y1" s="37" t="s">
        <v>72</v>
      </c>
      <c r="Z1" s="37" t="s">
        <v>73</v>
      </c>
      <c r="AA1" s="36" t="s">
        <v>74</v>
      </c>
      <c r="AB1" s="36" t="s">
        <v>75</v>
      </c>
      <c r="AC1" s="36" t="s">
        <v>76</v>
      </c>
      <c r="AD1" s="36" t="s">
        <v>77</v>
      </c>
      <c r="AE1" s="36" t="s">
        <v>78</v>
      </c>
      <c r="AF1" s="37" t="s">
        <v>79</v>
      </c>
      <c r="AG1" s="39" t="s">
        <v>1</v>
      </c>
      <c r="AH1" s="37" t="s">
        <v>80</v>
      </c>
      <c r="AI1" s="38" t="s">
        <v>81</v>
      </c>
      <c r="AJ1" s="38" t="s">
        <v>82</v>
      </c>
      <c r="AK1" s="38" t="s">
        <v>83</v>
      </c>
      <c r="AL1" s="38" t="s">
        <v>84</v>
      </c>
      <c r="AM1" s="38" t="s">
        <v>85</v>
      </c>
      <c r="AN1" s="38" t="s">
        <v>86</v>
      </c>
      <c r="AO1" s="38" t="s">
        <v>87</v>
      </c>
      <c r="AP1" s="38" t="s">
        <v>88</v>
      </c>
      <c r="AQ1" s="38" t="s">
        <v>89</v>
      </c>
      <c r="AR1" s="39" t="s">
        <v>39</v>
      </c>
      <c r="AS1" s="39" t="s">
        <v>38</v>
      </c>
      <c r="AT1" s="39" t="s">
        <v>5</v>
      </c>
      <c r="AU1" s="39" t="s">
        <v>10</v>
      </c>
      <c r="AV1" s="39" t="s">
        <v>0</v>
      </c>
      <c r="AW1" s="40"/>
      <c r="AX1" s="41"/>
    </row>
    <row r="2" spans="1:50" s="14" customFormat="1" ht="33" customHeight="1">
      <c r="A2" s="48"/>
      <c r="B2" s="49"/>
      <c r="C2" s="50">
        <v>1</v>
      </c>
      <c r="D2" s="50">
        <v>2</v>
      </c>
      <c r="E2" s="50">
        <v>3</v>
      </c>
      <c r="F2" s="50">
        <v>4</v>
      </c>
      <c r="G2" s="50">
        <v>5</v>
      </c>
      <c r="H2" s="50">
        <v>6</v>
      </c>
      <c r="I2" s="50">
        <v>7</v>
      </c>
      <c r="J2" s="50">
        <v>8</v>
      </c>
      <c r="K2" s="61">
        <v>9</v>
      </c>
      <c r="L2" s="50">
        <v>10</v>
      </c>
      <c r="M2" s="50">
        <v>11</v>
      </c>
      <c r="N2" s="50">
        <v>12</v>
      </c>
      <c r="O2" s="50">
        <v>13</v>
      </c>
      <c r="P2" s="50">
        <v>14</v>
      </c>
      <c r="Q2" s="50">
        <v>15</v>
      </c>
      <c r="R2" s="50">
        <v>16</v>
      </c>
      <c r="S2" s="50">
        <v>17</v>
      </c>
      <c r="T2" s="50">
        <v>18</v>
      </c>
      <c r="U2" s="50">
        <v>19</v>
      </c>
      <c r="V2" s="50">
        <v>20</v>
      </c>
      <c r="W2" s="50">
        <v>21</v>
      </c>
      <c r="X2" s="50">
        <v>22</v>
      </c>
      <c r="Y2" s="50">
        <v>23</v>
      </c>
      <c r="Z2" s="50">
        <v>24</v>
      </c>
      <c r="AA2" s="50">
        <v>25</v>
      </c>
      <c r="AB2" s="50">
        <v>26</v>
      </c>
      <c r="AC2" s="50">
        <v>27</v>
      </c>
      <c r="AD2" s="50">
        <v>28</v>
      </c>
      <c r="AE2" s="50">
        <v>29</v>
      </c>
      <c r="AF2" s="50">
        <v>30</v>
      </c>
      <c r="AG2" s="50"/>
      <c r="AH2" s="50" t="s">
        <v>28</v>
      </c>
      <c r="AI2" s="50" t="s">
        <v>29</v>
      </c>
      <c r="AJ2" s="50" t="s">
        <v>30</v>
      </c>
      <c r="AK2" s="50" t="s">
        <v>31</v>
      </c>
      <c r="AL2" s="50" t="s">
        <v>32</v>
      </c>
      <c r="AM2" s="50" t="s">
        <v>33</v>
      </c>
      <c r="AN2" s="50" t="s">
        <v>34</v>
      </c>
      <c r="AO2" s="50" t="s">
        <v>35</v>
      </c>
      <c r="AP2" s="50" t="s">
        <v>36</v>
      </c>
      <c r="AQ2" s="50" t="s">
        <v>37</v>
      </c>
      <c r="AR2" s="51"/>
      <c r="AS2" s="51"/>
      <c r="AT2" s="52"/>
      <c r="AU2" s="51"/>
      <c r="AV2" s="51"/>
      <c r="AW2" s="53"/>
      <c r="AX2" s="84" t="s">
        <v>40</v>
      </c>
    </row>
    <row r="3" spans="1:50" s="14" customFormat="1" ht="33" customHeight="1" thickBot="1">
      <c r="A3" s="54"/>
      <c r="B3" s="55"/>
      <c r="C3" s="56">
        <v>10</v>
      </c>
      <c r="D3" s="56">
        <v>8</v>
      </c>
      <c r="E3" s="56">
        <v>10</v>
      </c>
      <c r="F3" s="56">
        <v>6</v>
      </c>
      <c r="G3" s="56">
        <v>10</v>
      </c>
      <c r="H3" s="56">
        <v>8</v>
      </c>
      <c r="I3" s="56">
        <v>10</v>
      </c>
      <c r="J3" s="56">
        <v>6</v>
      </c>
      <c r="K3" s="57">
        <v>6</v>
      </c>
      <c r="L3" s="56">
        <v>8</v>
      </c>
      <c r="M3" s="56">
        <v>10</v>
      </c>
      <c r="N3" s="56">
        <v>10</v>
      </c>
      <c r="O3" s="56">
        <v>10</v>
      </c>
      <c r="P3" s="56">
        <v>10</v>
      </c>
      <c r="Q3" s="56">
        <v>6</v>
      </c>
      <c r="R3" s="56">
        <v>10</v>
      </c>
      <c r="S3" s="56">
        <v>8</v>
      </c>
      <c r="T3" s="56">
        <v>8</v>
      </c>
      <c r="U3" s="56">
        <v>8</v>
      </c>
      <c r="V3" s="56">
        <v>8</v>
      </c>
      <c r="W3" s="56">
        <v>10</v>
      </c>
      <c r="X3" s="56">
        <v>6</v>
      </c>
      <c r="Y3" s="56">
        <v>10</v>
      </c>
      <c r="Z3" s="56">
        <v>8</v>
      </c>
      <c r="AA3" s="56">
        <v>10</v>
      </c>
      <c r="AB3" s="56">
        <v>10</v>
      </c>
      <c r="AC3" s="56">
        <v>10</v>
      </c>
      <c r="AD3" s="56">
        <v>8</v>
      </c>
      <c r="AE3" s="56">
        <v>10</v>
      </c>
      <c r="AF3" s="56">
        <v>8</v>
      </c>
      <c r="AG3" s="56">
        <f aca="true" t="shared" si="0" ref="AG3:AG32">SUM(C3:AF3)</f>
        <v>260</v>
      </c>
      <c r="AH3" s="56">
        <v>12</v>
      </c>
      <c r="AI3" s="57">
        <v>12</v>
      </c>
      <c r="AJ3" s="56">
        <v>12</v>
      </c>
      <c r="AK3" s="57">
        <v>12</v>
      </c>
      <c r="AL3" s="56">
        <v>12</v>
      </c>
      <c r="AM3" s="57">
        <v>12</v>
      </c>
      <c r="AN3" s="56">
        <v>12</v>
      </c>
      <c r="AO3" s="57">
        <v>12</v>
      </c>
      <c r="AP3" s="56">
        <v>12</v>
      </c>
      <c r="AQ3" s="57">
        <v>12</v>
      </c>
      <c r="AR3" s="56">
        <f aca="true" t="shared" si="1" ref="AR3:AR32">SUM(AH3:AQ3)</f>
        <v>120</v>
      </c>
      <c r="AS3" s="56">
        <f aca="true" t="shared" si="2" ref="AS3:AS32">AG3+AR3</f>
        <v>380</v>
      </c>
      <c r="AT3" s="59"/>
      <c r="AU3" s="58"/>
      <c r="AV3" s="58"/>
      <c r="AW3" s="56" t="s">
        <v>12</v>
      </c>
      <c r="AX3" s="56" t="s">
        <v>12</v>
      </c>
    </row>
    <row r="4" spans="1:50" ht="32.25" customHeight="1">
      <c r="A4" s="42">
        <v>1</v>
      </c>
      <c r="B4" s="43" t="s">
        <v>90</v>
      </c>
      <c r="C4" s="25">
        <v>10</v>
      </c>
      <c r="D4" s="25">
        <v>8</v>
      </c>
      <c r="E4" s="25">
        <v>10</v>
      </c>
      <c r="F4" s="25">
        <v>6</v>
      </c>
      <c r="G4" s="25">
        <v>10</v>
      </c>
      <c r="H4" s="25">
        <v>8</v>
      </c>
      <c r="I4" s="25">
        <v>10</v>
      </c>
      <c r="J4" s="25">
        <v>6</v>
      </c>
      <c r="K4" s="25">
        <v>6</v>
      </c>
      <c r="L4" s="25">
        <v>8</v>
      </c>
      <c r="M4" s="25">
        <v>10</v>
      </c>
      <c r="N4" s="25">
        <v>10</v>
      </c>
      <c r="O4" s="25">
        <v>10</v>
      </c>
      <c r="P4" s="25">
        <v>10</v>
      </c>
      <c r="Q4" s="20">
        <v>3</v>
      </c>
      <c r="R4" s="25">
        <v>10</v>
      </c>
      <c r="S4" s="25">
        <v>8</v>
      </c>
      <c r="T4" s="25">
        <v>8</v>
      </c>
      <c r="U4" s="25">
        <v>8</v>
      </c>
      <c r="V4" s="25">
        <v>8</v>
      </c>
      <c r="W4" s="25">
        <v>10</v>
      </c>
      <c r="X4" s="25">
        <v>6</v>
      </c>
      <c r="Y4" s="25">
        <v>10</v>
      </c>
      <c r="Z4" s="25">
        <v>8</v>
      </c>
      <c r="AA4" s="25">
        <v>10</v>
      </c>
      <c r="AB4" s="25">
        <v>10</v>
      </c>
      <c r="AC4" s="25">
        <v>10</v>
      </c>
      <c r="AD4" s="25">
        <v>8</v>
      </c>
      <c r="AE4" s="25">
        <v>10</v>
      </c>
      <c r="AF4" s="25">
        <v>8</v>
      </c>
      <c r="AG4" s="81">
        <f>SUM(C4:AF4)</f>
        <v>257</v>
      </c>
      <c r="AH4" s="45">
        <v>12</v>
      </c>
      <c r="AI4" s="45">
        <v>11</v>
      </c>
      <c r="AJ4" s="45">
        <v>11</v>
      </c>
      <c r="AK4" s="45">
        <v>12</v>
      </c>
      <c r="AL4" s="45">
        <v>11</v>
      </c>
      <c r="AM4" s="45">
        <v>12</v>
      </c>
      <c r="AN4" s="45">
        <v>12</v>
      </c>
      <c r="AO4" s="45">
        <v>12</v>
      </c>
      <c r="AP4" s="45">
        <v>12</v>
      </c>
      <c r="AQ4" s="45">
        <v>12</v>
      </c>
      <c r="AR4" s="81">
        <f t="shared" si="1"/>
        <v>117</v>
      </c>
      <c r="AS4" s="81">
        <f>AG4+AR4</f>
        <v>374</v>
      </c>
      <c r="AT4" s="44">
        <v>190</v>
      </c>
      <c r="AU4" s="44">
        <v>0</v>
      </c>
      <c r="AV4" s="46">
        <f>AS4-AU4</f>
        <v>374</v>
      </c>
      <c r="AW4" s="47">
        <f>AV4/380*100</f>
        <v>98.42105263157895</v>
      </c>
      <c r="AX4" s="86">
        <f>AG4/260*100</f>
        <v>98.84615384615385</v>
      </c>
    </row>
    <row r="5" spans="1:50" ht="32.25" customHeight="1">
      <c r="A5" s="27">
        <v>2</v>
      </c>
      <c r="B5" s="24" t="s">
        <v>91</v>
      </c>
      <c r="C5" s="25">
        <v>10</v>
      </c>
      <c r="D5" s="82">
        <v>4</v>
      </c>
      <c r="E5" s="25">
        <v>10</v>
      </c>
      <c r="F5" s="25">
        <v>6</v>
      </c>
      <c r="G5" s="25">
        <v>10</v>
      </c>
      <c r="H5" s="25">
        <v>8</v>
      </c>
      <c r="I5" s="25">
        <v>10</v>
      </c>
      <c r="J5" s="25">
        <v>6</v>
      </c>
      <c r="K5" s="25">
        <v>6</v>
      </c>
      <c r="L5" s="25">
        <v>8</v>
      </c>
      <c r="M5" s="25">
        <v>10</v>
      </c>
      <c r="N5" s="25">
        <v>10</v>
      </c>
      <c r="O5" s="25">
        <v>10</v>
      </c>
      <c r="P5" s="25">
        <v>10</v>
      </c>
      <c r="Q5" s="25">
        <v>6</v>
      </c>
      <c r="R5" s="25">
        <v>10</v>
      </c>
      <c r="S5" s="25">
        <v>8</v>
      </c>
      <c r="T5" s="25">
        <v>8</v>
      </c>
      <c r="U5" s="25">
        <v>8</v>
      </c>
      <c r="V5" s="25">
        <v>8</v>
      </c>
      <c r="W5" s="25">
        <v>10</v>
      </c>
      <c r="X5" s="25">
        <v>6</v>
      </c>
      <c r="Y5" s="25">
        <v>10</v>
      </c>
      <c r="Z5" s="25">
        <v>8</v>
      </c>
      <c r="AA5" s="25">
        <v>10</v>
      </c>
      <c r="AB5" s="25">
        <v>10</v>
      </c>
      <c r="AC5" s="25">
        <v>10</v>
      </c>
      <c r="AD5" s="25">
        <v>8</v>
      </c>
      <c r="AE5" s="25">
        <v>10</v>
      </c>
      <c r="AF5" s="25">
        <v>8</v>
      </c>
      <c r="AG5" s="81">
        <f t="shared" si="0"/>
        <v>256</v>
      </c>
      <c r="AH5" s="26">
        <v>12</v>
      </c>
      <c r="AI5" s="26">
        <v>6</v>
      </c>
      <c r="AJ5" s="26">
        <v>10</v>
      </c>
      <c r="AK5" s="26">
        <v>12</v>
      </c>
      <c r="AL5" s="26">
        <v>12</v>
      </c>
      <c r="AM5" s="26">
        <v>11</v>
      </c>
      <c r="AN5" s="26">
        <v>6</v>
      </c>
      <c r="AO5" s="26">
        <v>12</v>
      </c>
      <c r="AP5" s="26">
        <v>6</v>
      </c>
      <c r="AQ5" s="26">
        <v>12</v>
      </c>
      <c r="AR5" s="81">
        <f t="shared" si="1"/>
        <v>99</v>
      </c>
      <c r="AS5" s="81">
        <f t="shared" si="2"/>
        <v>355</v>
      </c>
      <c r="AT5" s="44">
        <v>198</v>
      </c>
      <c r="AU5" s="44">
        <v>0</v>
      </c>
      <c r="AV5" s="46">
        <f>AS5-AU5</f>
        <v>355</v>
      </c>
      <c r="AW5" s="47">
        <f aca="true" t="shared" si="3" ref="AW5:AW32">AV5/380*100</f>
        <v>93.42105263157895</v>
      </c>
      <c r="AX5" s="86">
        <f aca="true" t="shared" si="4" ref="AX5:AX32">AG5/260*100</f>
        <v>98.46153846153847</v>
      </c>
    </row>
    <row r="6" spans="1:50" ht="32.25" customHeight="1">
      <c r="A6" s="27">
        <v>3</v>
      </c>
      <c r="B6" s="24" t="s">
        <v>92</v>
      </c>
      <c r="C6" s="25">
        <v>10</v>
      </c>
      <c r="D6" s="25">
        <v>8</v>
      </c>
      <c r="E6" s="25">
        <v>10</v>
      </c>
      <c r="F6" s="25">
        <v>6</v>
      </c>
      <c r="G6" s="25">
        <v>10</v>
      </c>
      <c r="H6" s="82">
        <v>4</v>
      </c>
      <c r="I6" s="82">
        <v>5</v>
      </c>
      <c r="J6" s="25">
        <v>6</v>
      </c>
      <c r="K6" s="25">
        <v>6</v>
      </c>
      <c r="L6" s="25">
        <v>8</v>
      </c>
      <c r="M6" s="25">
        <v>10</v>
      </c>
      <c r="N6" s="82">
        <v>5</v>
      </c>
      <c r="O6" s="25">
        <v>10</v>
      </c>
      <c r="P6" s="82">
        <v>5</v>
      </c>
      <c r="Q6" s="25">
        <v>6</v>
      </c>
      <c r="R6" s="25">
        <v>10</v>
      </c>
      <c r="S6" s="25">
        <v>8</v>
      </c>
      <c r="T6" s="25">
        <v>8</v>
      </c>
      <c r="U6" s="25">
        <v>8</v>
      </c>
      <c r="V6" s="25">
        <v>8</v>
      </c>
      <c r="W6" s="25">
        <v>10</v>
      </c>
      <c r="X6" s="25">
        <v>6</v>
      </c>
      <c r="Y6" s="25">
        <v>10</v>
      </c>
      <c r="Z6" s="25">
        <v>8</v>
      </c>
      <c r="AA6" s="25">
        <v>10</v>
      </c>
      <c r="AB6" s="25">
        <v>10</v>
      </c>
      <c r="AC6" s="25">
        <v>10</v>
      </c>
      <c r="AD6" s="25">
        <v>8</v>
      </c>
      <c r="AE6" s="25">
        <v>10</v>
      </c>
      <c r="AF6" s="82">
        <v>4</v>
      </c>
      <c r="AG6" s="81">
        <f t="shared" si="0"/>
        <v>237</v>
      </c>
      <c r="AH6" s="26">
        <v>12</v>
      </c>
      <c r="AI6" s="26">
        <v>12</v>
      </c>
      <c r="AJ6" s="26">
        <v>10</v>
      </c>
      <c r="AK6" s="26">
        <v>12</v>
      </c>
      <c r="AL6" s="26">
        <v>12</v>
      </c>
      <c r="AM6" s="26">
        <v>11</v>
      </c>
      <c r="AN6" s="26">
        <v>12</v>
      </c>
      <c r="AO6" s="26">
        <v>12</v>
      </c>
      <c r="AP6" s="26">
        <v>12</v>
      </c>
      <c r="AQ6" s="26">
        <v>12</v>
      </c>
      <c r="AR6" s="81">
        <f t="shared" si="1"/>
        <v>117</v>
      </c>
      <c r="AS6" s="81">
        <f t="shared" si="2"/>
        <v>354</v>
      </c>
      <c r="AT6" s="44">
        <v>234</v>
      </c>
      <c r="AU6" s="44">
        <v>0</v>
      </c>
      <c r="AV6" s="46">
        <f aca="true" t="shared" si="5" ref="AV6:AV32">AS6-AU6</f>
        <v>354</v>
      </c>
      <c r="AW6" s="47">
        <f t="shared" si="3"/>
        <v>93.15789473684211</v>
      </c>
      <c r="AX6" s="86">
        <f t="shared" si="4"/>
        <v>91.15384615384615</v>
      </c>
    </row>
    <row r="7" spans="1:50" ht="32.25" customHeight="1">
      <c r="A7" s="27">
        <v>4</v>
      </c>
      <c r="B7" s="24" t="s">
        <v>93</v>
      </c>
      <c r="C7" s="25">
        <v>10</v>
      </c>
      <c r="D7" s="82">
        <v>4</v>
      </c>
      <c r="E7" s="25">
        <v>10</v>
      </c>
      <c r="F7" s="25">
        <v>6</v>
      </c>
      <c r="G7" s="25">
        <v>10</v>
      </c>
      <c r="H7" s="25">
        <v>8</v>
      </c>
      <c r="I7" s="25">
        <v>10</v>
      </c>
      <c r="J7" s="25">
        <v>6</v>
      </c>
      <c r="K7" s="25">
        <v>6</v>
      </c>
      <c r="L7" s="25">
        <v>8</v>
      </c>
      <c r="M7" s="25">
        <v>10</v>
      </c>
      <c r="N7" s="25">
        <v>10</v>
      </c>
      <c r="O7" s="25">
        <v>10</v>
      </c>
      <c r="P7" s="25">
        <v>10</v>
      </c>
      <c r="Q7" s="82">
        <v>3</v>
      </c>
      <c r="R7" s="25">
        <v>10</v>
      </c>
      <c r="S7" s="25">
        <v>8</v>
      </c>
      <c r="T7" s="25">
        <v>8</v>
      </c>
      <c r="U7" s="25">
        <v>8</v>
      </c>
      <c r="V7" s="25">
        <v>8</v>
      </c>
      <c r="W7" s="25">
        <v>10</v>
      </c>
      <c r="X7" s="25">
        <v>6</v>
      </c>
      <c r="Y7" s="25">
        <v>10</v>
      </c>
      <c r="Z7" s="25">
        <v>8</v>
      </c>
      <c r="AA7" s="25">
        <v>10</v>
      </c>
      <c r="AB7" s="82">
        <v>5</v>
      </c>
      <c r="AC7" s="25">
        <v>10</v>
      </c>
      <c r="AD7" s="25">
        <v>8</v>
      </c>
      <c r="AE7" s="25">
        <v>10</v>
      </c>
      <c r="AF7" s="82">
        <v>4</v>
      </c>
      <c r="AG7" s="81">
        <f t="shared" si="0"/>
        <v>244</v>
      </c>
      <c r="AH7" s="26">
        <v>12</v>
      </c>
      <c r="AI7" s="26">
        <v>8</v>
      </c>
      <c r="AJ7" s="26">
        <v>11</v>
      </c>
      <c r="AK7" s="26">
        <v>6</v>
      </c>
      <c r="AL7" s="26">
        <v>12</v>
      </c>
      <c r="AM7" s="26">
        <v>12</v>
      </c>
      <c r="AN7" s="26">
        <v>6</v>
      </c>
      <c r="AO7" s="26">
        <v>12</v>
      </c>
      <c r="AP7" s="26">
        <v>6</v>
      </c>
      <c r="AQ7" s="26">
        <v>12</v>
      </c>
      <c r="AR7" s="81">
        <f t="shared" si="1"/>
        <v>97</v>
      </c>
      <c r="AS7" s="81">
        <f t="shared" si="2"/>
        <v>341</v>
      </c>
      <c r="AT7" s="44">
        <v>219</v>
      </c>
      <c r="AU7" s="44">
        <v>0</v>
      </c>
      <c r="AV7" s="46">
        <f t="shared" si="5"/>
        <v>341</v>
      </c>
      <c r="AW7" s="47">
        <f t="shared" si="3"/>
        <v>89.73684210526316</v>
      </c>
      <c r="AX7" s="86">
        <f t="shared" si="4"/>
        <v>93.84615384615384</v>
      </c>
    </row>
    <row r="8" spans="1:50" ht="32.25" customHeight="1">
      <c r="A8" s="27">
        <v>5</v>
      </c>
      <c r="B8" s="24" t="s">
        <v>94</v>
      </c>
      <c r="C8" s="25">
        <v>10</v>
      </c>
      <c r="D8" s="82">
        <v>4</v>
      </c>
      <c r="E8" s="82">
        <v>5</v>
      </c>
      <c r="F8" s="25">
        <v>6</v>
      </c>
      <c r="G8" s="25">
        <v>10</v>
      </c>
      <c r="H8" s="82">
        <v>4</v>
      </c>
      <c r="I8" s="82">
        <v>5</v>
      </c>
      <c r="J8" s="25">
        <v>6</v>
      </c>
      <c r="K8" s="25">
        <v>6</v>
      </c>
      <c r="L8" s="25">
        <v>8</v>
      </c>
      <c r="M8" s="25">
        <v>10</v>
      </c>
      <c r="N8" s="82">
        <v>5</v>
      </c>
      <c r="O8" s="25">
        <v>10</v>
      </c>
      <c r="P8" s="82">
        <v>5</v>
      </c>
      <c r="Q8" s="25">
        <v>6</v>
      </c>
      <c r="R8" s="25">
        <v>10</v>
      </c>
      <c r="S8" s="82">
        <v>4</v>
      </c>
      <c r="T8" s="25">
        <v>8</v>
      </c>
      <c r="U8" s="25">
        <v>8</v>
      </c>
      <c r="V8" s="25">
        <v>8</v>
      </c>
      <c r="W8" s="25">
        <v>10</v>
      </c>
      <c r="X8" s="25">
        <v>6</v>
      </c>
      <c r="Y8" s="25">
        <v>10</v>
      </c>
      <c r="Z8" s="25">
        <v>8</v>
      </c>
      <c r="AA8" s="25">
        <v>10</v>
      </c>
      <c r="AB8" s="25">
        <v>10</v>
      </c>
      <c r="AC8" s="25">
        <v>10</v>
      </c>
      <c r="AD8" s="25">
        <v>8</v>
      </c>
      <c r="AE8" s="25">
        <v>10</v>
      </c>
      <c r="AF8" s="82">
        <v>4</v>
      </c>
      <c r="AG8" s="81">
        <f t="shared" si="0"/>
        <v>224</v>
      </c>
      <c r="AH8" s="26">
        <v>12</v>
      </c>
      <c r="AI8" s="26">
        <v>10</v>
      </c>
      <c r="AJ8" s="26">
        <v>11</v>
      </c>
      <c r="AK8" s="26">
        <v>12</v>
      </c>
      <c r="AL8" s="26">
        <v>12</v>
      </c>
      <c r="AM8" s="26">
        <v>12</v>
      </c>
      <c r="AN8" s="26">
        <v>6</v>
      </c>
      <c r="AO8" s="26">
        <v>12</v>
      </c>
      <c r="AP8" s="26">
        <v>12</v>
      </c>
      <c r="AQ8" s="26">
        <v>6</v>
      </c>
      <c r="AR8" s="81">
        <f t="shared" si="1"/>
        <v>105</v>
      </c>
      <c r="AS8" s="81">
        <f t="shared" si="2"/>
        <v>329</v>
      </c>
      <c r="AT8" s="44">
        <v>235</v>
      </c>
      <c r="AU8" s="44">
        <v>0</v>
      </c>
      <c r="AV8" s="46">
        <f t="shared" si="5"/>
        <v>329</v>
      </c>
      <c r="AW8" s="47">
        <f t="shared" si="3"/>
        <v>86.57894736842105</v>
      </c>
      <c r="AX8" s="86">
        <f t="shared" si="4"/>
        <v>86.15384615384616</v>
      </c>
    </row>
    <row r="9" spans="1:50" ht="32.25" customHeight="1">
      <c r="A9" s="27">
        <v>6</v>
      </c>
      <c r="B9" s="24" t="s">
        <v>95</v>
      </c>
      <c r="C9" s="25">
        <v>10</v>
      </c>
      <c r="D9" s="25">
        <v>8</v>
      </c>
      <c r="E9" s="82">
        <v>5</v>
      </c>
      <c r="F9" s="25">
        <v>6</v>
      </c>
      <c r="G9" s="25">
        <v>10</v>
      </c>
      <c r="H9" s="25">
        <v>8</v>
      </c>
      <c r="I9" s="25">
        <v>10</v>
      </c>
      <c r="J9" s="25">
        <v>6</v>
      </c>
      <c r="K9" s="25">
        <v>6</v>
      </c>
      <c r="L9" s="25">
        <v>8</v>
      </c>
      <c r="M9" s="25">
        <v>10</v>
      </c>
      <c r="N9" s="25">
        <v>10</v>
      </c>
      <c r="O9" s="25">
        <v>10</v>
      </c>
      <c r="P9" s="82">
        <v>5</v>
      </c>
      <c r="Q9" s="25">
        <v>6</v>
      </c>
      <c r="R9" s="25">
        <v>10</v>
      </c>
      <c r="S9" s="25">
        <v>8</v>
      </c>
      <c r="T9" s="82">
        <v>4</v>
      </c>
      <c r="U9" s="25">
        <v>8</v>
      </c>
      <c r="V9" s="25">
        <v>8</v>
      </c>
      <c r="W9" s="82">
        <v>5</v>
      </c>
      <c r="X9" s="25">
        <v>6</v>
      </c>
      <c r="Y9" s="25">
        <v>10</v>
      </c>
      <c r="Z9" s="25">
        <v>8</v>
      </c>
      <c r="AA9" s="25">
        <v>10</v>
      </c>
      <c r="AB9" s="82">
        <v>5</v>
      </c>
      <c r="AC9" s="25">
        <v>10</v>
      </c>
      <c r="AD9" s="25">
        <v>8</v>
      </c>
      <c r="AE9" s="25">
        <v>10</v>
      </c>
      <c r="AF9" s="25">
        <v>8</v>
      </c>
      <c r="AG9" s="81">
        <f t="shared" si="0"/>
        <v>236</v>
      </c>
      <c r="AH9" s="26">
        <v>12</v>
      </c>
      <c r="AI9" s="26">
        <v>10</v>
      </c>
      <c r="AJ9" s="26">
        <v>12</v>
      </c>
      <c r="AK9" s="26">
        <v>12</v>
      </c>
      <c r="AL9" s="26">
        <v>12</v>
      </c>
      <c r="AM9" s="26">
        <v>10</v>
      </c>
      <c r="AN9" s="26">
        <v>6</v>
      </c>
      <c r="AO9" s="26">
        <v>12</v>
      </c>
      <c r="AP9" s="26">
        <v>12</v>
      </c>
      <c r="AQ9" s="26">
        <v>12</v>
      </c>
      <c r="AR9" s="81">
        <f t="shared" si="1"/>
        <v>110</v>
      </c>
      <c r="AS9" s="81">
        <f t="shared" si="2"/>
        <v>346</v>
      </c>
      <c r="AT9" s="44">
        <v>257</v>
      </c>
      <c r="AU9" s="44">
        <v>17</v>
      </c>
      <c r="AV9" s="46">
        <f t="shared" si="5"/>
        <v>329</v>
      </c>
      <c r="AW9" s="47">
        <f t="shared" si="3"/>
        <v>86.57894736842105</v>
      </c>
      <c r="AX9" s="86">
        <f t="shared" si="4"/>
        <v>90.76923076923077</v>
      </c>
    </row>
    <row r="10" spans="1:50" ht="32.25" customHeight="1">
      <c r="A10" s="27">
        <v>7</v>
      </c>
      <c r="B10" s="24" t="s">
        <v>96</v>
      </c>
      <c r="C10" s="25">
        <v>10</v>
      </c>
      <c r="D10" s="25">
        <v>8</v>
      </c>
      <c r="E10" s="82">
        <v>5</v>
      </c>
      <c r="F10" s="25">
        <v>6</v>
      </c>
      <c r="G10" s="25">
        <v>10</v>
      </c>
      <c r="H10" s="25">
        <v>8</v>
      </c>
      <c r="I10" s="25">
        <v>10</v>
      </c>
      <c r="J10" s="25">
        <v>6</v>
      </c>
      <c r="K10" s="25">
        <v>6</v>
      </c>
      <c r="L10" s="25">
        <v>8</v>
      </c>
      <c r="M10" s="82">
        <v>5</v>
      </c>
      <c r="N10" s="25">
        <v>10</v>
      </c>
      <c r="O10" s="25">
        <v>10</v>
      </c>
      <c r="P10" s="82">
        <v>5</v>
      </c>
      <c r="Q10" s="25">
        <v>6</v>
      </c>
      <c r="R10" s="25">
        <v>10</v>
      </c>
      <c r="S10" s="25">
        <v>8</v>
      </c>
      <c r="T10" s="82">
        <v>4</v>
      </c>
      <c r="U10" s="25">
        <v>8</v>
      </c>
      <c r="V10" s="25">
        <v>8</v>
      </c>
      <c r="W10" s="82">
        <v>5</v>
      </c>
      <c r="X10" s="25">
        <v>6</v>
      </c>
      <c r="Y10" s="25">
        <v>10</v>
      </c>
      <c r="Z10" s="25">
        <v>8</v>
      </c>
      <c r="AA10" s="82">
        <v>5</v>
      </c>
      <c r="AB10" s="82">
        <v>5</v>
      </c>
      <c r="AC10" s="25">
        <v>10</v>
      </c>
      <c r="AD10" s="25">
        <v>8</v>
      </c>
      <c r="AE10" s="25">
        <v>10</v>
      </c>
      <c r="AF10" s="25">
        <v>8</v>
      </c>
      <c r="AG10" s="81">
        <f t="shared" si="0"/>
        <v>226</v>
      </c>
      <c r="AH10" s="26">
        <v>12</v>
      </c>
      <c r="AI10" s="26">
        <v>12</v>
      </c>
      <c r="AJ10" s="26">
        <v>12</v>
      </c>
      <c r="AK10" s="26">
        <v>12</v>
      </c>
      <c r="AL10" s="26">
        <v>12</v>
      </c>
      <c r="AM10" s="26">
        <v>11</v>
      </c>
      <c r="AN10" s="26">
        <v>6</v>
      </c>
      <c r="AO10" s="26">
        <v>12</v>
      </c>
      <c r="AP10" s="26">
        <v>12</v>
      </c>
      <c r="AQ10" s="26">
        <v>12</v>
      </c>
      <c r="AR10" s="81">
        <f t="shared" si="1"/>
        <v>113</v>
      </c>
      <c r="AS10" s="81">
        <f t="shared" si="2"/>
        <v>339</v>
      </c>
      <c r="AT10" s="44">
        <v>251</v>
      </c>
      <c r="AU10" s="44">
        <v>11</v>
      </c>
      <c r="AV10" s="46">
        <f t="shared" si="5"/>
        <v>328</v>
      </c>
      <c r="AW10" s="47">
        <f t="shared" si="3"/>
        <v>86.31578947368422</v>
      </c>
      <c r="AX10" s="86">
        <f t="shared" si="4"/>
        <v>86.92307692307692</v>
      </c>
    </row>
    <row r="11" spans="1:50" ht="32.25" customHeight="1">
      <c r="A11" s="27">
        <v>8</v>
      </c>
      <c r="B11" s="24" t="s">
        <v>97</v>
      </c>
      <c r="C11" s="25">
        <v>10</v>
      </c>
      <c r="D11" s="25">
        <v>8</v>
      </c>
      <c r="E11" s="82">
        <v>5</v>
      </c>
      <c r="F11" s="25">
        <v>6</v>
      </c>
      <c r="G11" s="25">
        <v>10</v>
      </c>
      <c r="H11" s="25">
        <v>8</v>
      </c>
      <c r="I11" s="25">
        <v>10</v>
      </c>
      <c r="J11" s="25">
        <v>6</v>
      </c>
      <c r="K11" s="25">
        <v>6</v>
      </c>
      <c r="L11" s="25">
        <v>8</v>
      </c>
      <c r="M11" s="25">
        <v>10</v>
      </c>
      <c r="N11" s="25">
        <v>10</v>
      </c>
      <c r="O11" s="25">
        <v>10</v>
      </c>
      <c r="P11" s="82">
        <v>5</v>
      </c>
      <c r="Q11" s="25">
        <v>6</v>
      </c>
      <c r="R11" s="82">
        <v>5</v>
      </c>
      <c r="S11" s="25">
        <v>8</v>
      </c>
      <c r="T11" s="82">
        <v>4</v>
      </c>
      <c r="U11" s="25">
        <v>8</v>
      </c>
      <c r="V11" s="25">
        <v>8</v>
      </c>
      <c r="W11" s="82">
        <v>5</v>
      </c>
      <c r="X11" s="25">
        <v>6</v>
      </c>
      <c r="Y11" s="25">
        <v>10</v>
      </c>
      <c r="Z11" s="25">
        <v>8</v>
      </c>
      <c r="AA11" s="25">
        <v>10</v>
      </c>
      <c r="AB11" s="82">
        <v>5</v>
      </c>
      <c r="AC11" s="25">
        <v>10</v>
      </c>
      <c r="AD11" s="25">
        <v>8</v>
      </c>
      <c r="AE11" s="25">
        <v>10</v>
      </c>
      <c r="AF11" s="25">
        <v>8</v>
      </c>
      <c r="AG11" s="81">
        <f t="shared" si="0"/>
        <v>231</v>
      </c>
      <c r="AH11" s="26">
        <v>12</v>
      </c>
      <c r="AI11" s="26">
        <v>12</v>
      </c>
      <c r="AJ11" s="26">
        <v>12</v>
      </c>
      <c r="AK11" s="26">
        <v>12</v>
      </c>
      <c r="AL11" s="26">
        <v>12</v>
      </c>
      <c r="AM11" s="26">
        <v>12</v>
      </c>
      <c r="AN11" s="26">
        <v>6</v>
      </c>
      <c r="AO11" s="26">
        <v>12</v>
      </c>
      <c r="AP11" s="26">
        <v>12</v>
      </c>
      <c r="AQ11" s="26">
        <v>12</v>
      </c>
      <c r="AR11" s="81">
        <f t="shared" si="1"/>
        <v>114</v>
      </c>
      <c r="AS11" s="81">
        <f t="shared" si="2"/>
        <v>345</v>
      </c>
      <c r="AT11" s="44">
        <v>257</v>
      </c>
      <c r="AU11" s="44">
        <v>17</v>
      </c>
      <c r="AV11" s="46">
        <f t="shared" si="5"/>
        <v>328</v>
      </c>
      <c r="AW11" s="47">
        <f t="shared" si="3"/>
        <v>86.31578947368422</v>
      </c>
      <c r="AX11" s="86">
        <f t="shared" si="4"/>
        <v>88.84615384615384</v>
      </c>
    </row>
    <row r="12" spans="1:50" ht="32.25" customHeight="1">
      <c r="A12" s="27">
        <v>9</v>
      </c>
      <c r="B12" s="24" t="s">
        <v>98</v>
      </c>
      <c r="C12" s="25">
        <v>10</v>
      </c>
      <c r="D12" s="25">
        <v>8</v>
      </c>
      <c r="E12" s="82">
        <v>5</v>
      </c>
      <c r="F12" s="25">
        <v>6</v>
      </c>
      <c r="G12" s="82">
        <v>5</v>
      </c>
      <c r="H12" s="82">
        <v>4</v>
      </c>
      <c r="I12" s="25">
        <v>10</v>
      </c>
      <c r="J12" s="25">
        <v>6</v>
      </c>
      <c r="K12" s="25">
        <v>6</v>
      </c>
      <c r="L12" s="25">
        <v>8</v>
      </c>
      <c r="M12" s="82">
        <v>5</v>
      </c>
      <c r="N12" s="25">
        <v>10</v>
      </c>
      <c r="O12" s="25">
        <v>10</v>
      </c>
      <c r="P12" s="25">
        <v>10</v>
      </c>
      <c r="Q12" s="25">
        <v>6</v>
      </c>
      <c r="R12" s="25">
        <v>10</v>
      </c>
      <c r="S12" s="25">
        <v>8</v>
      </c>
      <c r="T12" s="82">
        <v>4</v>
      </c>
      <c r="U12" s="25">
        <v>8</v>
      </c>
      <c r="V12" s="25">
        <v>8</v>
      </c>
      <c r="W12" s="82">
        <v>5</v>
      </c>
      <c r="X12" s="25">
        <v>6</v>
      </c>
      <c r="Y12" s="25">
        <v>10</v>
      </c>
      <c r="Z12" s="82">
        <v>4</v>
      </c>
      <c r="AA12" s="25">
        <v>10</v>
      </c>
      <c r="AB12" s="82">
        <v>5</v>
      </c>
      <c r="AC12" s="25">
        <v>10</v>
      </c>
      <c r="AD12" s="25">
        <v>8</v>
      </c>
      <c r="AE12" s="25">
        <v>10</v>
      </c>
      <c r="AF12" s="25">
        <v>8</v>
      </c>
      <c r="AG12" s="81">
        <f t="shared" si="0"/>
        <v>223</v>
      </c>
      <c r="AH12" s="26">
        <v>6</v>
      </c>
      <c r="AI12" s="26">
        <v>12</v>
      </c>
      <c r="AJ12" s="26">
        <v>8</v>
      </c>
      <c r="AK12" s="26">
        <v>6</v>
      </c>
      <c r="AL12" s="26">
        <v>11</v>
      </c>
      <c r="AM12" s="26">
        <v>11</v>
      </c>
      <c r="AN12" s="26">
        <v>12</v>
      </c>
      <c r="AO12" s="26">
        <v>12</v>
      </c>
      <c r="AP12" s="26">
        <v>12</v>
      </c>
      <c r="AQ12" s="26">
        <v>12</v>
      </c>
      <c r="AR12" s="81">
        <f t="shared" si="1"/>
        <v>102</v>
      </c>
      <c r="AS12" s="81">
        <f t="shared" si="2"/>
        <v>325</v>
      </c>
      <c r="AT12" s="44">
        <v>235</v>
      </c>
      <c r="AU12" s="44">
        <v>0</v>
      </c>
      <c r="AV12" s="46">
        <f t="shared" si="5"/>
        <v>325</v>
      </c>
      <c r="AW12" s="47">
        <f t="shared" si="3"/>
        <v>85.52631578947368</v>
      </c>
      <c r="AX12" s="86">
        <f t="shared" si="4"/>
        <v>85.76923076923076</v>
      </c>
    </row>
    <row r="13" spans="1:50" ht="32.25" customHeight="1">
      <c r="A13" s="27">
        <v>10</v>
      </c>
      <c r="B13" s="24" t="s">
        <v>99</v>
      </c>
      <c r="C13" s="25">
        <v>10</v>
      </c>
      <c r="D13" s="25"/>
      <c r="E13" s="82">
        <v>5</v>
      </c>
      <c r="F13" s="25">
        <v>6</v>
      </c>
      <c r="G13" s="25">
        <v>10</v>
      </c>
      <c r="H13" s="25">
        <v>8</v>
      </c>
      <c r="I13" s="25">
        <v>10</v>
      </c>
      <c r="J13" s="25">
        <v>6</v>
      </c>
      <c r="K13" s="25">
        <v>6</v>
      </c>
      <c r="L13" s="25">
        <v>8</v>
      </c>
      <c r="M13" s="82">
        <v>5</v>
      </c>
      <c r="N13" s="25">
        <v>10</v>
      </c>
      <c r="O13" s="82">
        <v>5</v>
      </c>
      <c r="P13" s="82">
        <v>5</v>
      </c>
      <c r="Q13" s="82">
        <v>3</v>
      </c>
      <c r="R13" s="82">
        <v>5</v>
      </c>
      <c r="S13" s="25">
        <v>8</v>
      </c>
      <c r="T13" s="82">
        <v>4</v>
      </c>
      <c r="U13" s="25">
        <v>8</v>
      </c>
      <c r="V13" s="25">
        <v>8</v>
      </c>
      <c r="W13" s="25">
        <v>10</v>
      </c>
      <c r="X13" s="25">
        <v>6</v>
      </c>
      <c r="Y13" s="25">
        <v>10</v>
      </c>
      <c r="Z13" s="25">
        <v>8</v>
      </c>
      <c r="AA13" s="25">
        <v>10</v>
      </c>
      <c r="AB13" s="25">
        <v>10</v>
      </c>
      <c r="AC13" s="25">
        <v>10</v>
      </c>
      <c r="AD13" s="25">
        <v>8</v>
      </c>
      <c r="AE13" s="25">
        <v>10</v>
      </c>
      <c r="AF13" s="25">
        <v>8</v>
      </c>
      <c r="AG13" s="81">
        <f t="shared" si="0"/>
        <v>220</v>
      </c>
      <c r="AH13" s="26">
        <v>12</v>
      </c>
      <c r="AI13" s="26">
        <v>10</v>
      </c>
      <c r="AJ13" s="26">
        <v>11</v>
      </c>
      <c r="AK13" s="26">
        <v>12</v>
      </c>
      <c r="AL13" s="26">
        <v>11</v>
      </c>
      <c r="AM13" s="26">
        <v>12</v>
      </c>
      <c r="AN13" s="26">
        <v>6</v>
      </c>
      <c r="AO13" s="26">
        <v>12</v>
      </c>
      <c r="AP13" s="26">
        <v>6</v>
      </c>
      <c r="AQ13" s="26">
        <v>12</v>
      </c>
      <c r="AR13" s="81">
        <f t="shared" si="1"/>
        <v>104</v>
      </c>
      <c r="AS13" s="81">
        <f t="shared" si="2"/>
        <v>324</v>
      </c>
      <c r="AT13" s="44">
        <v>232</v>
      </c>
      <c r="AU13" s="44">
        <v>0</v>
      </c>
      <c r="AV13" s="46">
        <f t="shared" si="5"/>
        <v>324</v>
      </c>
      <c r="AW13" s="47">
        <f t="shared" si="3"/>
        <v>85.26315789473684</v>
      </c>
      <c r="AX13" s="86">
        <f t="shared" si="4"/>
        <v>84.61538461538461</v>
      </c>
    </row>
    <row r="14" spans="1:50" ht="32.25" customHeight="1">
      <c r="A14" s="27">
        <v>11</v>
      </c>
      <c r="B14" s="24" t="s">
        <v>100</v>
      </c>
      <c r="C14" s="25">
        <v>10</v>
      </c>
      <c r="D14" s="25">
        <v>8</v>
      </c>
      <c r="E14" s="25">
        <v>10</v>
      </c>
      <c r="F14" s="25">
        <v>6</v>
      </c>
      <c r="G14" s="25">
        <v>10</v>
      </c>
      <c r="H14" s="25">
        <v>8</v>
      </c>
      <c r="I14" s="25">
        <v>10</v>
      </c>
      <c r="J14" s="25">
        <v>6</v>
      </c>
      <c r="K14" s="25">
        <v>6</v>
      </c>
      <c r="L14" s="82">
        <v>4</v>
      </c>
      <c r="M14" s="82">
        <v>5</v>
      </c>
      <c r="N14" s="25">
        <v>10</v>
      </c>
      <c r="O14" s="82">
        <v>5</v>
      </c>
      <c r="P14" s="25">
        <v>10</v>
      </c>
      <c r="Q14" s="25">
        <v>6</v>
      </c>
      <c r="R14" s="25">
        <v>10</v>
      </c>
      <c r="S14" s="25">
        <v>8</v>
      </c>
      <c r="T14" s="82">
        <v>4</v>
      </c>
      <c r="U14" s="25">
        <v>8</v>
      </c>
      <c r="V14" s="25">
        <v>8</v>
      </c>
      <c r="W14" s="82">
        <v>5</v>
      </c>
      <c r="X14" s="82">
        <v>3</v>
      </c>
      <c r="Y14" s="25">
        <v>10</v>
      </c>
      <c r="Z14" s="82">
        <v>4</v>
      </c>
      <c r="AA14" s="25">
        <v>10</v>
      </c>
      <c r="AB14" s="82">
        <v>5</v>
      </c>
      <c r="AC14" s="25">
        <v>10</v>
      </c>
      <c r="AD14" s="25">
        <v>8</v>
      </c>
      <c r="AE14" s="25">
        <v>10</v>
      </c>
      <c r="AF14" s="25">
        <v>8</v>
      </c>
      <c r="AG14" s="81">
        <f t="shared" si="0"/>
        <v>225</v>
      </c>
      <c r="AH14" s="26">
        <v>6</v>
      </c>
      <c r="AI14" s="26">
        <v>10</v>
      </c>
      <c r="AJ14" s="26">
        <v>8</v>
      </c>
      <c r="AK14" s="26">
        <v>12</v>
      </c>
      <c r="AL14" s="26">
        <v>12</v>
      </c>
      <c r="AM14" s="26">
        <v>10</v>
      </c>
      <c r="AN14" s="26">
        <v>6</v>
      </c>
      <c r="AO14" s="26">
        <v>12</v>
      </c>
      <c r="AP14" s="26">
        <v>6</v>
      </c>
      <c r="AQ14" s="26">
        <v>12</v>
      </c>
      <c r="AR14" s="81">
        <f t="shared" si="1"/>
        <v>94</v>
      </c>
      <c r="AS14" s="81">
        <f t="shared" si="2"/>
        <v>319</v>
      </c>
      <c r="AT14" s="44">
        <v>231</v>
      </c>
      <c r="AU14" s="44">
        <v>0</v>
      </c>
      <c r="AV14" s="46">
        <f t="shared" si="5"/>
        <v>319</v>
      </c>
      <c r="AW14" s="47">
        <f t="shared" si="3"/>
        <v>83.94736842105263</v>
      </c>
      <c r="AX14" s="86">
        <f t="shared" si="4"/>
        <v>86.53846153846155</v>
      </c>
    </row>
    <row r="15" spans="1:50" ht="32.25" customHeight="1">
      <c r="A15" s="27">
        <v>12</v>
      </c>
      <c r="B15" s="24" t="s">
        <v>102</v>
      </c>
      <c r="C15" s="25">
        <v>10</v>
      </c>
      <c r="D15" s="25">
        <v>4</v>
      </c>
      <c r="E15" s="25">
        <v>5</v>
      </c>
      <c r="F15" s="25">
        <v>6</v>
      </c>
      <c r="G15" s="25">
        <v>5</v>
      </c>
      <c r="H15" s="25">
        <v>8</v>
      </c>
      <c r="I15" s="25">
        <v>10</v>
      </c>
      <c r="J15" s="25">
        <v>6</v>
      </c>
      <c r="K15" s="25">
        <v>6</v>
      </c>
      <c r="L15" s="25">
        <v>8</v>
      </c>
      <c r="M15" s="25">
        <v>5</v>
      </c>
      <c r="N15" s="25">
        <v>10</v>
      </c>
      <c r="O15" s="25">
        <v>10</v>
      </c>
      <c r="P15" s="25">
        <v>5</v>
      </c>
      <c r="Q15" s="25">
        <v>6</v>
      </c>
      <c r="R15" s="25">
        <v>10</v>
      </c>
      <c r="S15" s="25">
        <v>8</v>
      </c>
      <c r="T15" s="25">
        <v>4</v>
      </c>
      <c r="U15" s="25">
        <v>4</v>
      </c>
      <c r="V15" s="25">
        <v>8</v>
      </c>
      <c r="W15" s="25">
        <v>10</v>
      </c>
      <c r="X15" s="25">
        <v>6</v>
      </c>
      <c r="Y15" s="25">
        <v>10</v>
      </c>
      <c r="Z15" s="25">
        <v>8</v>
      </c>
      <c r="AA15" s="25">
        <v>10</v>
      </c>
      <c r="AB15" s="25">
        <v>10</v>
      </c>
      <c r="AC15" s="25">
        <v>10</v>
      </c>
      <c r="AD15" s="25">
        <v>8</v>
      </c>
      <c r="AE15" s="25">
        <v>10</v>
      </c>
      <c r="AF15" s="25">
        <v>8</v>
      </c>
      <c r="AG15" s="81">
        <f t="shared" si="0"/>
        <v>228</v>
      </c>
      <c r="AH15" s="26">
        <v>6</v>
      </c>
      <c r="AI15" s="26">
        <v>10</v>
      </c>
      <c r="AJ15" s="26">
        <v>11</v>
      </c>
      <c r="AK15" s="26">
        <v>12</v>
      </c>
      <c r="AL15" s="26">
        <v>12</v>
      </c>
      <c r="AM15" s="26">
        <v>12</v>
      </c>
      <c r="AN15" s="26">
        <v>12</v>
      </c>
      <c r="AO15" s="26">
        <v>12</v>
      </c>
      <c r="AP15" s="26">
        <v>12</v>
      </c>
      <c r="AQ15" s="26">
        <v>6</v>
      </c>
      <c r="AR15" s="81">
        <f t="shared" si="1"/>
        <v>105</v>
      </c>
      <c r="AS15" s="81">
        <f t="shared" si="2"/>
        <v>333</v>
      </c>
      <c r="AT15" s="44">
        <v>259</v>
      </c>
      <c r="AU15" s="44">
        <v>19</v>
      </c>
      <c r="AV15" s="46">
        <f t="shared" si="5"/>
        <v>314</v>
      </c>
      <c r="AW15" s="47">
        <f t="shared" si="3"/>
        <v>82.63157894736842</v>
      </c>
      <c r="AX15" s="86">
        <f t="shared" si="4"/>
        <v>87.6923076923077</v>
      </c>
    </row>
    <row r="16" spans="1:50" ht="32.25" customHeight="1">
      <c r="A16" s="27">
        <v>13</v>
      </c>
      <c r="B16" s="24" t="s">
        <v>101</v>
      </c>
      <c r="C16" s="25">
        <v>10</v>
      </c>
      <c r="D16" s="25">
        <v>8</v>
      </c>
      <c r="E16" s="82">
        <v>5</v>
      </c>
      <c r="F16" s="25">
        <v>6</v>
      </c>
      <c r="G16" s="25">
        <v>10</v>
      </c>
      <c r="H16" s="25">
        <v>8</v>
      </c>
      <c r="I16" s="82">
        <v>5</v>
      </c>
      <c r="J16" s="25">
        <v>6</v>
      </c>
      <c r="K16" s="25">
        <v>6</v>
      </c>
      <c r="L16" s="82">
        <v>4</v>
      </c>
      <c r="M16" s="82">
        <v>5</v>
      </c>
      <c r="N16" s="25">
        <v>10</v>
      </c>
      <c r="O16" s="25">
        <v>10</v>
      </c>
      <c r="P16" s="82">
        <v>5</v>
      </c>
      <c r="Q16" s="25">
        <v>6</v>
      </c>
      <c r="R16" s="25">
        <v>10</v>
      </c>
      <c r="S16" s="82">
        <v>4</v>
      </c>
      <c r="T16" s="82">
        <v>4</v>
      </c>
      <c r="U16" s="82">
        <v>4</v>
      </c>
      <c r="V16" s="82">
        <v>4</v>
      </c>
      <c r="W16" s="82">
        <v>5</v>
      </c>
      <c r="X16" s="82">
        <v>3</v>
      </c>
      <c r="Y16" s="25">
        <v>10</v>
      </c>
      <c r="Z16" s="25">
        <v>8</v>
      </c>
      <c r="AA16" s="25">
        <v>10</v>
      </c>
      <c r="AB16" s="82">
        <v>5</v>
      </c>
      <c r="AC16" s="25">
        <v>10</v>
      </c>
      <c r="AD16" s="25">
        <v>8</v>
      </c>
      <c r="AE16" s="82">
        <v>5</v>
      </c>
      <c r="AF16" s="25">
        <v>8</v>
      </c>
      <c r="AG16" s="81">
        <f t="shared" si="0"/>
        <v>202</v>
      </c>
      <c r="AH16" s="26">
        <v>12</v>
      </c>
      <c r="AI16" s="26">
        <v>9</v>
      </c>
      <c r="AJ16" s="26">
        <v>12</v>
      </c>
      <c r="AK16" s="26">
        <v>12</v>
      </c>
      <c r="AL16" s="26">
        <v>12</v>
      </c>
      <c r="AM16" s="26">
        <v>12</v>
      </c>
      <c r="AN16" s="26">
        <v>12</v>
      </c>
      <c r="AO16" s="26">
        <v>12</v>
      </c>
      <c r="AP16" s="26">
        <v>6</v>
      </c>
      <c r="AQ16" s="26">
        <v>12</v>
      </c>
      <c r="AR16" s="81">
        <f t="shared" si="1"/>
        <v>111</v>
      </c>
      <c r="AS16" s="81">
        <f t="shared" si="2"/>
        <v>313</v>
      </c>
      <c r="AT16" s="44">
        <v>216</v>
      </c>
      <c r="AU16" s="44">
        <v>0</v>
      </c>
      <c r="AV16" s="46">
        <f t="shared" si="5"/>
        <v>313</v>
      </c>
      <c r="AW16" s="47">
        <f t="shared" si="3"/>
        <v>82.36842105263158</v>
      </c>
      <c r="AX16" s="86">
        <f t="shared" si="4"/>
        <v>77.6923076923077</v>
      </c>
    </row>
    <row r="17" spans="1:50" ht="32.25" customHeight="1">
      <c r="A17" s="27">
        <v>14</v>
      </c>
      <c r="B17" s="24" t="s">
        <v>103</v>
      </c>
      <c r="C17" s="25">
        <v>10</v>
      </c>
      <c r="D17" s="25">
        <v>8</v>
      </c>
      <c r="E17" s="25">
        <v>10</v>
      </c>
      <c r="F17" s="25">
        <v>6</v>
      </c>
      <c r="G17" s="82">
        <v>5</v>
      </c>
      <c r="H17" s="82">
        <v>4</v>
      </c>
      <c r="I17" s="82">
        <v>5</v>
      </c>
      <c r="J17" s="25">
        <v>6</v>
      </c>
      <c r="K17" s="25">
        <v>6</v>
      </c>
      <c r="L17" s="25">
        <v>8</v>
      </c>
      <c r="M17" s="82">
        <v>5</v>
      </c>
      <c r="N17" s="25">
        <v>10</v>
      </c>
      <c r="O17" s="82">
        <v>5</v>
      </c>
      <c r="P17" s="82">
        <v>5</v>
      </c>
      <c r="Q17" s="25">
        <v>6</v>
      </c>
      <c r="R17" s="82">
        <v>5</v>
      </c>
      <c r="S17" s="82">
        <v>4</v>
      </c>
      <c r="T17" s="82">
        <v>4</v>
      </c>
      <c r="U17" s="25">
        <v>8</v>
      </c>
      <c r="V17" s="82">
        <v>4</v>
      </c>
      <c r="W17" s="25">
        <v>10</v>
      </c>
      <c r="X17" s="25">
        <v>6</v>
      </c>
      <c r="Y17" s="25">
        <v>10</v>
      </c>
      <c r="Z17" s="82">
        <v>4</v>
      </c>
      <c r="AA17" s="25">
        <v>10</v>
      </c>
      <c r="AB17" s="25">
        <v>10</v>
      </c>
      <c r="AC17" s="25">
        <v>10</v>
      </c>
      <c r="AD17" s="25">
        <v>8</v>
      </c>
      <c r="AE17" s="82">
        <v>5</v>
      </c>
      <c r="AF17" s="25">
        <v>8</v>
      </c>
      <c r="AG17" s="81">
        <f t="shared" si="0"/>
        <v>205</v>
      </c>
      <c r="AH17" s="26">
        <v>12</v>
      </c>
      <c r="AI17" s="26">
        <v>10</v>
      </c>
      <c r="AJ17" s="26">
        <v>10</v>
      </c>
      <c r="AK17" s="26">
        <v>12</v>
      </c>
      <c r="AL17" s="26">
        <v>6</v>
      </c>
      <c r="AM17" s="26">
        <v>7</v>
      </c>
      <c r="AN17" s="26">
        <v>12</v>
      </c>
      <c r="AO17" s="26">
        <v>6</v>
      </c>
      <c r="AP17" s="26">
        <v>12</v>
      </c>
      <c r="AQ17" s="26">
        <v>12</v>
      </c>
      <c r="AR17" s="81">
        <f t="shared" si="1"/>
        <v>99</v>
      </c>
      <c r="AS17" s="81">
        <f t="shared" si="2"/>
        <v>304</v>
      </c>
      <c r="AT17" s="44">
        <v>184</v>
      </c>
      <c r="AU17" s="44">
        <v>0</v>
      </c>
      <c r="AV17" s="46">
        <f t="shared" si="5"/>
        <v>304</v>
      </c>
      <c r="AW17" s="47">
        <f t="shared" si="3"/>
        <v>80</v>
      </c>
      <c r="AX17" s="86">
        <f t="shared" si="4"/>
        <v>78.84615384615384</v>
      </c>
    </row>
    <row r="18" spans="1:50" ht="32.25" customHeight="1">
      <c r="A18" s="27">
        <v>15</v>
      </c>
      <c r="B18" s="24" t="s">
        <v>104</v>
      </c>
      <c r="C18" s="25">
        <v>10</v>
      </c>
      <c r="D18" s="82">
        <v>4</v>
      </c>
      <c r="E18" s="25">
        <v>10</v>
      </c>
      <c r="F18" s="25">
        <v>6</v>
      </c>
      <c r="G18" s="25">
        <v>10</v>
      </c>
      <c r="H18" s="25">
        <v>8</v>
      </c>
      <c r="I18" s="82">
        <v>5</v>
      </c>
      <c r="J18" s="25">
        <v>6</v>
      </c>
      <c r="K18" s="25">
        <v>6</v>
      </c>
      <c r="L18" s="25">
        <v>8</v>
      </c>
      <c r="M18" s="82">
        <v>5</v>
      </c>
      <c r="N18" s="25">
        <v>10</v>
      </c>
      <c r="O18" s="25">
        <v>10</v>
      </c>
      <c r="P18" s="82">
        <v>5</v>
      </c>
      <c r="Q18" s="25">
        <v>6</v>
      </c>
      <c r="R18" s="25">
        <v>10</v>
      </c>
      <c r="S18" s="25">
        <v>8</v>
      </c>
      <c r="T18" s="82">
        <v>4</v>
      </c>
      <c r="U18" s="25">
        <v>8</v>
      </c>
      <c r="V18" s="82">
        <v>4</v>
      </c>
      <c r="W18" s="25">
        <v>10</v>
      </c>
      <c r="X18" s="25">
        <v>6</v>
      </c>
      <c r="Y18" s="82">
        <v>5</v>
      </c>
      <c r="Z18" s="25">
        <v>8</v>
      </c>
      <c r="AA18" s="82">
        <v>5</v>
      </c>
      <c r="AB18" s="82">
        <v>5</v>
      </c>
      <c r="AC18" s="82">
        <v>5</v>
      </c>
      <c r="AD18" s="82">
        <v>4</v>
      </c>
      <c r="AE18" s="25">
        <v>10</v>
      </c>
      <c r="AF18" s="25">
        <v>8</v>
      </c>
      <c r="AG18" s="81">
        <f t="shared" si="0"/>
        <v>209</v>
      </c>
      <c r="AH18" s="26">
        <v>6</v>
      </c>
      <c r="AI18" s="26">
        <v>10</v>
      </c>
      <c r="AJ18" s="26">
        <v>12</v>
      </c>
      <c r="AK18" s="26">
        <v>12</v>
      </c>
      <c r="AL18" s="26">
        <v>8</v>
      </c>
      <c r="AM18" s="26">
        <v>7</v>
      </c>
      <c r="AN18" s="26">
        <v>6</v>
      </c>
      <c r="AO18" s="26">
        <v>6</v>
      </c>
      <c r="AP18" s="26">
        <v>6</v>
      </c>
      <c r="AQ18" s="26">
        <v>12</v>
      </c>
      <c r="AR18" s="81">
        <f t="shared" si="1"/>
        <v>85</v>
      </c>
      <c r="AS18" s="81">
        <f t="shared" si="2"/>
        <v>294</v>
      </c>
      <c r="AT18" s="44">
        <v>198</v>
      </c>
      <c r="AU18" s="44">
        <v>0</v>
      </c>
      <c r="AV18" s="46">
        <f t="shared" si="5"/>
        <v>294</v>
      </c>
      <c r="AW18" s="47">
        <f t="shared" si="3"/>
        <v>77.36842105263158</v>
      </c>
      <c r="AX18" s="86">
        <f t="shared" si="4"/>
        <v>80.38461538461539</v>
      </c>
    </row>
    <row r="19" spans="1:50" ht="32.25" customHeight="1">
      <c r="A19" s="27">
        <v>16</v>
      </c>
      <c r="B19" s="24" t="s">
        <v>105</v>
      </c>
      <c r="C19" s="25">
        <v>10</v>
      </c>
      <c r="D19" s="25">
        <v>8</v>
      </c>
      <c r="E19" s="25">
        <v>10</v>
      </c>
      <c r="F19" s="25">
        <v>6</v>
      </c>
      <c r="G19" s="82">
        <v>5</v>
      </c>
      <c r="H19" s="25">
        <v>8</v>
      </c>
      <c r="I19" s="82">
        <v>5</v>
      </c>
      <c r="J19" s="87">
        <v>0</v>
      </c>
      <c r="K19" s="25">
        <v>6</v>
      </c>
      <c r="L19" s="82">
        <v>4</v>
      </c>
      <c r="M19" s="82">
        <v>5</v>
      </c>
      <c r="N19" s="25">
        <v>10</v>
      </c>
      <c r="O19" s="82">
        <v>5</v>
      </c>
      <c r="P19" s="82">
        <v>5</v>
      </c>
      <c r="Q19" s="25">
        <v>6</v>
      </c>
      <c r="R19" s="25">
        <v>10</v>
      </c>
      <c r="S19" s="25">
        <v>8</v>
      </c>
      <c r="T19" s="82">
        <v>4</v>
      </c>
      <c r="U19" s="25">
        <v>8</v>
      </c>
      <c r="V19" s="25">
        <v>8</v>
      </c>
      <c r="W19" s="25">
        <v>10</v>
      </c>
      <c r="X19" s="25">
        <v>6</v>
      </c>
      <c r="Y19" s="25">
        <v>10</v>
      </c>
      <c r="Z19" s="25">
        <v>8</v>
      </c>
      <c r="AA19" s="25">
        <v>10</v>
      </c>
      <c r="AB19" s="82">
        <v>5</v>
      </c>
      <c r="AC19" s="82">
        <v>5</v>
      </c>
      <c r="AD19" s="25">
        <v>8</v>
      </c>
      <c r="AE19" s="25">
        <v>10</v>
      </c>
      <c r="AF19" s="25">
        <v>8</v>
      </c>
      <c r="AG19" s="81">
        <f t="shared" si="0"/>
        <v>211</v>
      </c>
      <c r="AH19" s="26">
        <v>6</v>
      </c>
      <c r="AI19" s="26">
        <v>12</v>
      </c>
      <c r="AJ19" s="26"/>
      <c r="AK19" s="26">
        <v>12</v>
      </c>
      <c r="AL19" s="26">
        <v>6</v>
      </c>
      <c r="AM19" s="26">
        <v>6</v>
      </c>
      <c r="AN19" s="26">
        <v>6</v>
      </c>
      <c r="AO19" s="26">
        <v>12</v>
      </c>
      <c r="AP19" s="26">
        <v>6</v>
      </c>
      <c r="AQ19" s="26">
        <v>12</v>
      </c>
      <c r="AR19" s="81">
        <f t="shared" si="1"/>
        <v>78</v>
      </c>
      <c r="AS19" s="81">
        <f t="shared" si="2"/>
        <v>289</v>
      </c>
      <c r="AT19" s="44">
        <v>231</v>
      </c>
      <c r="AU19" s="44">
        <v>0</v>
      </c>
      <c r="AV19" s="46">
        <f t="shared" si="5"/>
        <v>289</v>
      </c>
      <c r="AW19" s="47">
        <f t="shared" si="3"/>
        <v>76.05263157894737</v>
      </c>
      <c r="AX19" s="86">
        <f t="shared" si="4"/>
        <v>81.15384615384616</v>
      </c>
    </row>
    <row r="20" spans="1:50" ht="32.25" customHeight="1">
      <c r="A20" s="27">
        <v>17</v>
      </c>
      <c r="B20" s="24" t="s">
        <v>106</v>
      </c>
      <c r="C20" s="25">
        <v>10</v>
      </c>
      <c r="D20" s="25">
        <v>8</v>
      </c>
      <c r="E20" s="25">
        <v>10</v>
      </c>
      <c r="F20" s="25">
        <v>6</v>
      </c>
      <c r="G20" s="25">
        <v>10</v>
      </c>
      <c r="H20" s="25">
        <v>8</v>
      </c>
      <c r="I20" s="82">
        <v>5</v>
      </c>
      <c r="J20" s="87">
        <v>0</v>
      </c>
      <c r="K20" s="25">
        <v>6</v>
      </c>
      <c r="L20" s="82">
        <v>4</v>
      </c>
      <c r="M20" s="82">
        <v>5</v>
      </c>
      <c r="N20" s="25">
        <v>10</v>
      </c>
      <c r="O20" s="82">
        <v>5</v>
      </c>
      <c r="P20" s="82">
        <v>5</v>
      </c>
      <c r="Q20" s="25">
        <v>6</v>
      </c>
      <c r="R20" s="25">
        <v>10</v>
      </c>
      <c r="S20" s="25">
        <v>8</v>
      </c>
      <c r="T20" s="82">
        <v>4</v>
      </c>
      <c r="U20" s="25">
        <v>8</v>
      </c>
      <c r="V20" s="25">
        <v>8</v>
      </c>
      <c r="W20" s="25">
        <v>10</v>
      </c>
      <c r="X20" s="25">
        <v>6</v>
      </c>
      <c r="Y20" s="25">
        <v>10</v>
      </c>
      <c r="Z20" s="25">
        <v>8</v>
      </c>
      <c r="AA20" s="25">
        <v>10</v>
      </c>
      <c r="AB20" s="82">
        <v>5</v>
      </c>
      <c r="AC20" s="82">
        <v>5</v>
      </c>
      <c r="AD20" s="25">
        <v>8</v>
      </c>
      <c r="AE20" s="25">
        <v>10</v>
      </c>
      <c r="AF20" s="25">
        <v>8</v>
      </c>
      <c r="AG20" s="81">
        <f t="shared" si="0"/>
        <v>216</v>
      </c>
      <c r="AH20" s="26">
        <v>6</v>
      </c>
      <c r="AI20" s="26">
        <v>6</v>
      </c>
      <c r="AJ20" s="26"/>
      <c r="AK20" s="26">
        <v>12</v>
      </c>
      <c r="AL20" s="26">
        <v>6</v>
      </c>
      <c r="AM20" s="26">
        <v>6</v>
      </c>
      <c r="AN20" s="26">
        <v>6</v>
      </c>
      <c r="AO20" s="26">
        <v>12</v>
      </c>
      <c r="AP20" s="26">
        <v>6</v>
      </c>
      <c r="AQ20" s="26">
        <v>12</v>
      </c>
      <c r="AR20" s="81">
        <f t="shared" si="1"/>
        <v>72</v>
      </c>
      <c r="AS20" s="81">
        <f t="shared" si="2"/>
        <v>288</v>
      </c>
      <c r="AT20" s="44">
        <v>232</v>
      </c>
      <c r="AU20" s="44">
        <v>0</v>
      </c>
      <c r="AV20" s="46">
        <f t="shared" si="5"/>
        <v>288</v>
      </c>
      <c r="AW20" s="47">
        <f t="shared" si="3"/>
        <v>75.78947368421053</v>
      </c>
      <c r="AX20" s="86">
        <f t="shared" si="4"/>
        <v>83.07692307692308</v>
      </c>
    </row>
    <row r="21" spans="1:50" ht="32.25" customHeight="1">
      <c r="A21" s="27">
        <v>18</v>
      </c>
      <c r="B21" s="24" t="s">
        <v>107</v>
      </c>
      <c r="C21" s="25">
        <v>10</v>
      </c>
      <c r="D21" s="25"/>
      <c r="E21" s="82">
        <v>5</v>
      </c>
      <c r="F21" s="25">
        <v>6</v>
      </c>
      <c r="G21" s="25">
        <v>10</v>
      </c>
      <c r="H21" s="82">
        <v>4</v>
      </c>
      <c r="I21" s="25"/>
      <c r="J21" s="25">
        <v>6</v>
      </c>
      <c r="K21" s="25"/>
      <c r="L21" s="25">
        <v>8</v>
      </c>
      <c r="M21" s="25">
        <v>10</v>
      </c>
      <c r="N21" s="25">
        <v>10</v>
      </c>
      <c r="O21" s="82">
        <v>5</v>
      </c>
      <c r="P21" s="25">
        <v>10</v>
      </c>
      <c r="Q21" s="25">
        <v>6</v>
      </c>
      <c r="R21" s="82">
        <v>5</v>
      </c>
      <c r="S21" s="25">
        <v>4</v>
      </c>
      <c r="T21" s="25">
        <v>8</v>
      </c>
      <c r="U21" s="25">
        <v>8</v>
      </c>
      <c r="V21" s="25">
        <v>8</v>
      </c>
      <c r="W21" s="25">
        <v>10</v>
      </c>
      <c r="X21" s="25">
        <v>6</v>
      </c>
      <c r="Y21" s="25">
        <v>10</v>
      </c>
      <c r="Z21" s="25">
        <v>8</v>
      </c>
      <c r="AA21" s="25">
        <v>10</v>
      </c>
      <c r="AB21" s="82">
        <v>5</v>
      </c>
      <c r="AC21" s="25">
        <v>10</v>
      </c>
      <c r="AD21" s="25">
        <v>8</v>
      </c>
      <c r="AE21" s="25">
        <v>10</v>
      </c>
      <c r="AF21" s="25">
        <v>8</v>
      </c>
      <c r="AG21" s="81">
        <f t="shared" si="0"/>
        <v>208</v>
      </c>
      <c r="AH21" s="26">
        <v>6</v>
      </c>
      <c r="AI21" s="26">
        <v>12</v>
      </c>
      <c r="AJ21" s="26"/>
      <c r="AK21" s="26"/>
      <c r="AL21" s="26">
        <v>6</v>
      </c>
      <c r="AM21" s="26">
        <v>10</v>
      </c>
      <c r="AN21" s="26">
        <v>12</v>
      </c>
      <c r="AO21" s="26"/>
      <c r="AP21" s="26">
        <v>6</v>
      </c>
      <c r="AQ21" s="26">
        <v>6</v>
      </c>
      <c r="AR21" s="81">
        <f t="shared" si="1"/>
        <v>58</v>
      </c>
      <c r="AS21" s="81">
        <f t="shared" si="2"/>
        <v>266</v>
      </c>
      <c r="AT21" s="44">
        <v>239</v>
      </c>
      <c r="AU21" s="44">
        <v>0</v>
      </c>
      <c r="AV21" s="46">
        <f t="shared" si="5"/>
        <v>266</v>
      </c>
      <c r="AW21" s="47">
        <f t="shared" si="3"/>
        <v>70</v>
      </c>
      <c r="AX21" s="86">
        <f t="shared" si="4"/>
        <v>80</v>
      </c>
    </row>
    <row r="22" spans="1:50" ht="32.25" customHeight="1">
      <c r="A22" s="27">
        <v>19</v>
      </c>
      <c r="B22" s="24" t="s">
        <v>157</v>
      </c>
      <c r="C22" s="25">
        <v>10</v>
      </c>
      <c r="D22" s="25">
        <v>8</v>
      </c>
      <c r="E22" s="25"/>
      <c r="F22" s="25">
        <v>6</v>
      </c>
      <c r="G22" s="82">
        <v>5</v>
      </c>
      <c r="H22" s="82">
        <v>4</v>
      </c>
      <c r="I22" s="25">
        <v>10</v>
      </c>
      <c r="J22" s="25">
        <v>6</v>
      </c>
      <c r="K22" s="25">
        <v>6</v>
      </c>
      <c r="L22" s="25">
        <v>8</v>
      </c>
      <c r="M22" s="25">
        <v>10</v>
      </c>
      <c r="N22" s="25">
        <v>10</v>
      </c>
      <c r="O22" s="25">
        <v>10</v>
      </c>
      <c r="P22" s="82">
        <v>5</v>
      </c>
      <c r="Q22" s="82">
        <v>3</v>
      </c>
      <c r="R22" s="25">
        <v>10</v>
      </c>
      <c r="S22" s="25">
        <v>8</v>
      </c>
      <c r="T22" s="82">
        <v>4</v>
      </c>
      <c r="U22" s="25">
        <v>8</v>
      </c>
      <c r="V22" s="25">
        <v>8</v>
      </c>
      <c r="W22" s="25">
        <v>10</v>
      </c>
      <c r="X22" s="25">
        <v>6</v>
      </c>
      <c r="Y22" s="25"/>
      <c r="Z22" s="25"/>
      <c r="AA22" s="25"/>
      <c r="AB22" s="82">
        <v>5</v>
      </c>
      <c r="AC22" s="25">
        <v>10</v>
      </c>
      <c r="AD22" s="82">
        <v>4</v>
      </c>
      <c r="AE22" s="25">
        <v>10</v>
      </c>
      <c r="AF22" s="25">
        <v>8</v>
      </c>
      <c r="AG22" s="81">
        <f t="shared" si="0"/>
        <v>192</v>
      </c>
      <c r="AH22" s="26">
        <v>12</v>
      </c>
      <c r="AI22" s="26">
        <v>6</v>
      </c>
      <c r="AJ22" s="26">
        <v>8</v>
      </c>
      <c r="AK22" s="26">
        <v>6</v>
      </c>
      <c r="AL22" s="26">
        <v>12</v>
      </c>
      <c r="AM22" s="26">
        <v>10</v>
      </c>
      <c r="AN22" s="26"/>
      <c r="AO22" s="26">
        <v>12</v>
      </c>
      <c r="AP22" s="26">
        <v>6</v>
      </c>
      <c r="AQ22" s="26">
        <v>12</v>
      </c>
      <c r="AR22" s="81">
        <f t="shared" si="1"/>
        <v>84</v>
      </c>
      <c r="AS22" s="81">
        <f t="shared" si="2"/>
        <v>276</v>
      </c>
      <c r="AT22" s="44">
        <v>256</v>
      </c>
      <c r="AU22" s="44">
        <v>16</v>
      </c>
      <c r="AV22" s="46">
        <f t="shared" si="5"/>
        <v>260</v>
      </c>
      <c r="AW22" s="47">
        <f t="shared" si="3"/>
        <v>68.42105263157895</v>
      </c>
      <c r="AX22" s="86">
        <f t="shared" si="4"/>
        <v>73.84615384615385</v>
      </c>
    </row>
    <row r="23" spans="1:50" ht="32.25" customHeight="1">
      <c r="A23" s="27">
        <v>20</v>
      </c>
      <c r="B23" s="24" t="s">
        <v>108</v>
      </c>
      <c r="C23" s="25">
        <v>10</v>
      </c>
      <c r="D23" s="25">
        <v>8</v>
      </c>
      <c r="E23" s="25">
        <v>10</v>
      </c>
      <c r="F23" s="25">
        <v>6</v>
      </c>
      <c r="G23" s="25">
        <v>10</v>
      </c>
      <c r="H23" s="82">
        <v>4</v>
      </c>
      <c r="I23" s="25">
        <v>10</v>
      </c>
      <c r="J23" s="25">
        <v>6</v>
      </c>
      <c r="K23" s="25">
        <v>6</v>
      </c>
      <c r="L23" s="25">
        <v>8</v>
      </c>
      <c r="M23" s="25">
        <v>10</v>
      </c>
      <c r="N23" s="25">
        <v>10</v>
      </c>
      <c r="O23" s="25">
        <v>10</v>
      </c>
      <c r="P23" s="25">
        <v>10</v>
      </c>
      <c r="Q23" s="82">
        <v>3</v>
      </c>
      <c r="R23" s="25">
        <v>10</v>
      </c>
      <c r="S23" s="25">
        <v>8</v>
      </c>
      <c r="T23" s="82">
        <v>4</v>
      </c>
      <c r="U23" s="25">
        <v>8</v>
      </c>
      <c r="V23" s="25">
        <v>8</v>
      </c>
      <c r="W23" s="25">
        <v>10</v>
      </c>
      <c r="X23" s="25">
        <v>6</v>
      </c>
      <c r="Y23" s="25"/>
      <c r="Z23" s="25"/>
      <c r="AA23" s="25"/>
      <c r="AB23" s="25"/>
      <c r="AC23" s="25"/>
      <c r="AD23" s="25"/>
      <c r="AE23" s="25"/>
      <c r="AF23" s="25"/>
      <c r="AG23" s="81">
        <f t="shared" si="0"/>
        <v>175</v>
      </c>
      <c r="AH23" s="26">
        <v>12</v>
      </c>
      <c r="AI23" s="26">
        <v>12</v>
      </c>
      <c r="AJ23" s="26">
        <v>11</v>
      </c>
      <c r="AK23" s="26">
        <v>12</v>
      </c>
      <c r="AL23" s="26">
        <v>9</v>
      </c>
      <c r="AM23" s="26">
        <v>11</v>
      </c>
      <c r="AN23" s="26"/>
      <c r="AO23" s="26"/>
      <c r="AP23" s="26"/>
      <c r="AQ23" s="26"/>
      <c r="AR23" s="81">
        <f t="shared" si="1"/>
        <v>67</v>
      </c>
      <c r="AS23" s="81">
        <f t="shared" si="2"/>
        <v>242</v>
      </c>
      <c r="AT23" s="44">
        <v>241</v>
      </c>
      <c r="AU23" s="44">
        <v>1</v>
      </c>
      <c r="AV23" s="46">
        <f t="shared" si="5"/>
        <v>241</v>
      </c>
      <c r="AW23" s="47">
        <f t="shared" si="3"/>
        <v>63.421052631578945</v>
      </c>
      <c r="AX23" s="86">
        <f t="shared" si="4"/>
        <v>67.3076923076923</v>
      </c>
    </row>
    <row r="24" spans="1:50" ht="32.25" customHeight="1">
      <c r="A24" s="27">
        <v>21</v>
      </c>
      <c r="B24" s="24" t="s">
        <v>109</v>
      </c>
      <c r="C24" s="82">
        <v>5</v>
      </c>
      <c r="D24" s="25">
        <v>8</v>
      </c>
      <c r="E24" s="82">
        <v>5</v>
      </c>
      <c r="F24" s="25">
        <v>6</v>
      </c>
      <c r="G24" s="25">
        <v>10</v>
      </c>
      <c r="H24" s="25">
        <v>8</v>
      </c>
      <c r="I24" s="25">
        <v>10</v>
      </c>
      <c r="J24" s="25">
        <v>6</v>
      </c>
      <c r="K24" s="25">
        <v>6</v>
      </c>
      <c r="L24" s="25">
        <v>8</v>
      </c>
      <c r="M24" s="82">
        <v>5</v>
      </c>
      <c r="N24" s="25">
        <v>10</v>
      </c>
      <c r="O24" s="82">
        <v>5</v>
      </c>
      <c r="P24" s="25">
        <v>10</v>
      </c>
      <c r="Q24" s="82">
        <v>3</v>
      </c>
      <c r="R24" s="25">
        <v>10</v>
      </c>
      <c r="S24" s="25">
        <v>8</v>
      </c>
      <c r="T24" s="25">
        <v>8</v>
      </c>
      <c r="U24" s="25">
        <v>8</v>
      </c>
      <c r="V24" s="25">
        <v>8</v>
      </c>
      <c r="W24" s="25">
        <v>10</v>
      </c>
      <c r="X24" s="25">
        <v>6</v>
      </c>
      <c r="Y24" s="25">
        <v>10</v>
      </c>
      <c r="Z24" s="82">
        <v>4</v>
      </c>
      <c r="AA24" s="25">
        <v>10</v>
      </c>
      <c r="AB24" s="25"/>
      <c r="AC24" s="25"/>
      <c r="AD24" s="25"/>
      <c r="AE24" s="25"/>
      <c r="AF24" s="25"/>
      <c r="AG24" s="81">
        <f t="shared" si="0"/>
        <v>187</v>
      </c>
      <c r="AH24" s="26">
        <v>6</v>
      </c>
      <c r="AI24" s="26"/>
      <c r="AJ24" s="26">
        <v>12</v>
      </c>
      <c r="AK24" s="26">
        <v>12</v>
      </c>
      <c r="AL24" s="26">
        <v>12</v>
      </c>
      <c r="AM24" s="26">
        <v>12</v>
      </c>
      <c r="AN24" s="26"/>
      <c r="AO24" s="26">
        <v>12</v>
      </c>
      <c r="AP24" s="26"/>
      <c r="AQ24" s="26"/>
      <c r="AR24" s="81">
        <f t="shared" si="1"/>
        <v>66</v>
      </c>
      <c r="AS24" s="81">
        <f t="shared" si="2"/>
        <v>253</v>
      </c>
      <c r="AT24" s="44">
        <v>260</v>
      </c>
      <c r="AU24" s="44">
        <v>20</v>
      </c>
      <c r="AV24" s="46">
        <f t="shared" si="5"/>
        <v>233</v>
      </c>
      <c r="AW24" s="47">
        <f t="shared" si="3"/>
        <v>61.31578947368421</v>
      </c>
      <c r="AX24" s="86">
        <f>AG24/260*100</f>
        <v>71.92307692307692</v>
      </c>
    </row>
    <row r="25" spans="1:50" ht="32.25" customHeight="1">
      <c r="A25" s="27">
        <v>22</v>
      </c>
      <c r="B25" s="24" t="s">
        <v>110</v>
      </c>
      <c r="C25" s="82">
        <v>5</v>
      </c>
      <c r="D25" s="25">
        <v>8</v>
      </c>
      <c r="E25" s="25">
        <v>10</v>
      </c>
      <c r="F25" s="25"/>
      <c r="G25" s="25"/>
      <c r="H25" s="25">
        <v>8</v>
      </c>
      <c r="I25" s="25">
        <v>10</v>
      </c>
      <c r="J25" s="25">
        <v>6</v>
      </c>
      <c r="K25" s="25">
        <v>6</v>
      </c>
      <c r="L25" s="25">
        <v>8</v>
      </c>
      <c r="M25" s="82">
        <v>5</v>
      </c>
      <c r="N25" s="25">
        <v>10</v>
      </c>
      <c r="O25" s="82">
        <v>5</v>
      </c>
      <c r="P25" s="25">
        <v>10</v>
      </c>
      <c r="Q25" s="25">
        <v>6</v>
      </c>
      <c r="R25" s="25">
        <v>10</v>
      </c>
      <c r="S25" s="25">
        <v>8</v>
      </c>
      <c r="T25" s="82">
        <v>4</v>
      </c>
      <c r="U25" s="25">
        <v>8</v>
      </c>
      <c r="V25" s="25">
        <v>8</v>
      </c>
      <c r="W25" s="25">
        <v>10</v>
      </c>
      <c r="X25" s="25"/>
      <c r="Y25" s="25">
        <v>10</v>
      </c>
      <c r="Z25" s="25"/>
      <c r="AA25" s="82">
        <v>5</v>
      </c>
      <c r="AB25" s="25"/>
      <c r="AC25" s="25"/>
      <c r="AD25" s="25"/>
      <c r="AE25" s="25"/>
      <c r="AF25" s="25"/>
      <c r="AG25" s="81">
        <f t="shared" si="0"/>
        <v>160</v>
      </c>
      <c r="AH25" s="26">
        <v>6</v>
      </c>
      <c r="AI25" s="26">
        <v>10</v>
      </c>
      <c r="AJ25" s="26">
        <v>11</v>
      </c>
      <c r="AK25" s="26">
        <v>12</v>
      </c>
      <c r="AL25" s="26">
        <v>6</v>
      </c>
      <c r="AM25" s="26"/>
      <c r="AN25" s="26">
        <v>12</v>
      </c>
      <c r="AO25" s="26"/>
      <c r="AP25" s="26"/>
      <c r="AQ25" s="26"/>
      <c r="AR25" s="81">
        <f t="shared" si="1"/>
        <v>57</v>
      </c>
      <c r="AS25" s="81">
        <f t="shared" si="2"/>
        <v>217</v>
      </c>
      <c r="AT25" s="44">
        <v>224</v>
      </c>
      <c r="AU25" s="44">
        <v>0</v>
      </c>
      <c r="AV25" s="46">
        <f t="shared" si="5"/>
        <v>217</v>
      </c>
      <c r="AW25" s="47">
        <f t="shared" si="3"/>
        <v>57.10526315789474</v>
      </c>
      <c r="AX25" s="86">
        <f>AG25/260*100</f>
        <v>61.53846153846154</v>
      </c>
    </row>
    <row r="26" spans="1:50" ht="32.25" customHeight="1">
      <c r="A26" s="27">
        <v>23</v>
      </c>
      <c r="B26" s="24" t="s">
        <v>111</v>
      </c>
      <c r="C26" s="25">
        <v>10</v>
      </c>
      <c r="D26" s="25">
        <v>8</v>
      </c>
      <c r="E26" s="82">
        <v>5</v>
      </c>
      <c r="F26" s="25">
        <v>6</v>
      </c>
      <c r="G26" s="25">
        <v>10</v>
      </c>
      <c r="H26" s="25">
        <v>8</v>
      </c>
      <c r="I26" s="82">
        <v>5</v>
      </c>
      <c r="J26" s="25">
        <v>6</v>
      </c>
      <c r="K26" s="25">
        <v>6</v>
      </c>
      <c r="L26" s="25">
        <v>8</v>
      </c>
      <c r="M26" s="82">
        <v>5</v>
      </c>
      <c r="N26" s="25">
        <v>10</v>
      </c>
      <c r="O26" s="82">
        <v>5</v>
      </c>
      <c r="P26" s="25">
        <v>10</v>
      </c>
      <c r="Q26" s="82">
        <v>3</v>
      </c>
      <c r="R26" s="25">
        <v>10</v>
      </c>
      <c r="S26" s="25">
        <v>8</v>
      </c>
      <c r="T26" s="82">
        <v>4</v>
      </c>
      <c r="U26" s="25">
        <v>8</v>
      </c>
      <c r="V26" s="25">
        <v>8</v>
      </c>
      <c r="W26" s="25">
        <v>10</v>
      </c>
      <c r="X26" s="25">
        <v>6</v>
      </c>
      <c r="Y26" s="25">
        <v>10</v>
      </c>
      <c r="Z26" s="82">
        <v>4</v>
      </c>
      <c r="AA26" s="25">
        <v>10</v>
      </c>
      <c r="AB26" s="25"/>
      <c r="AC26" s="25"/>
      <c r="AD26" s="25"/>
      <c r="AE26" s="25"/>
      <c r="AF26" s="25"/>
      <c r="AG26" s="81">
        <f t="shared" si="0"/>
        <v>183</v>
      </c>
      <c r="AH26" s="26">
        <v>12</v>
      </c>
      <c r="AI26" s="26"/>
      <c r="AJ26" s="26">
        <v>10</v>
      </c>
      <c r="AK26" s="26"/>
      <c r="AL26" s="26"/>
      <c r="AM26" s="26">
        <v>12</v>
      </c>
      <c r="AN26" s="26"/>
      <c r="AO26" s="26">
        <v>12</v>
      </c>
      <c r="AP26" s="26"/>
      <c r="AQ26" s="26"/>
      <c r="AR26" s="81">
        <f t="shared" si="1"/>
        <v>46</v>
      </c>
      <c r="AS26" s="81">
        <f t="shared" si="2"/>
        <v>229</v>
      </c>
      <c r="AT26" s="44">
        <v>262</v>
      </c>
      <c r="AU26" s="44">
        <v>22</v>
      </c>
      <c r="AV26" s="46">
        <f t="shared" si="5"/>
        <v>207</v>
      </c>
      <c r="AW26" s="47">
        <f t="shared" si="3"/>
        <v>54.473684210526315</v>
      </c>
      <c r="AX26" s="86">
        <f t="shared" si="4"/>
        <v>70.38461538461539</v>
      </c>
    </row>
    <row r="27" spans="1:50" ht="32.25" customHeight="1">
      <c r="A27" s="27">
        <v>24</v>
      </c>
      <c r="B27" s="24" t="s">
        <v>112</v>
      </c>
      <c r="C27" s="25">
        <v>10</v>
      </c>
      <c r="D27" s="82">
        <v>4</v>
      </c>
      <c r="E27" s="25">
        <v>10</v>
      </c>
      <c r="F27" s="25">
        <v>6</v>
      </c>
      <c r="G27" s="82">
        <v>5</v>
      </c>
      <c r="H27" s="25">
        <v>8</v>
      </c>
      <c r="I27" s="25">
        <v>10</v>
      </c>
      <c r="J27" s="25">
        <v>6</v>
      </c>
      <c r="K27" s="25">
        <v>6</v>
      </c>
      <c r="L27" s="25">
        <v>8</v>
      </c>
      <c r="M27" s="25"/>
      <c r="N27" s="25"/>
      <c r="O27" s="25"/>
      <c r="P27" s="25">
        <v>10</v>
      </c>
      <c r="Q27" s="25">
        <v>6</v>
      </c>
      <c r="R27" s="25">
        <v>10</v>
      </c>
      <c r="S27" s="25">
        <v>8</v>
      </c>
      <c r="T27" s="82">
        <v>4</v>
      </c>
      <c r="U27" s="25"/>
      <c r="V27" s="25">
        <v>8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81">
        <f>SUM(C27:AF27)</f>
        <v>119</v>
      </c>
      <c r="AH27" s="26">
        <v>6</v>
      </c>
      <c r="AI27" s="26">
        <v>11</v>
      </c>
      <c r="AJ27" s="26">
        <v>11</v>
      </c>
      <c r="AK27" s="26">
        <v>12</v>
      </c>
      <c r="AL27" s="26">
        <v>6</v>
      </c>
      <c r="AM27" s="26"/>
      <c r="AN27" s="26"/>
      <c r="AO27" s="26"/>
      <c r="AP27" s="26"/>
      <c r="AQ27" s="26"/>
      <c r="AR27" s="81">
        <f>SUM(AH27:AQ27)</f>
        <v>46</v>
      </c>
      <c r="AS27" s="81">
        <f>AG27+AR27</f>
        <v>165</v>
      </c>
      <c r="AT27" s="44">
        <v>201</v>
      </c>
      <c r="AU27" s="44">
        <v>0</v>
      </c>
      <c r="AV27" s="46">
        <f>AS27-AU27</f>
        <v>165</v>
      </c>
      <c r="AW27" s="47">
        <f>AV27/380*100</f>
        <v>43.42105263157895</v>
      </c>
      <c r="AX27" s="86">
        <f>AG27/260*100</f>
        <v>45.76923076923077</v>
      </c>
    </row>
    <row r="28" spans="1:50" ht="54" customHeight="1">
      <c r="A28" s="27">
        <v>25</v>
      </c>
      <c r="B28" s="24" t="s">
        <v>113</v>
      </c>
      <c r="C28" s="25">
        <v>10</v>
      </c>
      <c r="D28" s="25">
        <v>8</v>
      </c>
      <c r="E28" s="82">
        <v>5</v>
      </c>
      <c r="F28" s="25">
        <v>6</v>
      </c>
      <c r="G28" s="25">
        <v>10</v>
      </c>
      <c r="H28" s="25">
        <v>8</v>
      </c>
      <c r="I28" s="25">
        <v>10</v>
      </c>
      <c r="J28" s="25">
        <v>6</v>
      </c>
      <c r="K28" s="25">
        <v>6</v>
      </c>
      <c r="L28" s="25"/>
      <c r="M28" s="25">
        <v>10</v>
      </c>
      <c r="N28" s="25">
        <v>10</v>
      </c>
      <c r="O28" s="25"/>
      <c r="P28" s="25"/>
      <c r="Q28" s="25"/>
      <c r="R28" s="25"/>
      <c r="S28" s="25"/>
      <c r="T28" s="25"/>
      <c r="U28" s="25"/>
      <c r="V28" s="25"/>
      <c r="W28" s="25">
        <v>10</v>
      </c>
      <c r="X28" s="25">
        <v>6</v>
      </c>
      <c r="Y28" s="25"/>
      <c r="Z28" s="25"/>
      <c r="AA28" s="25"/>
      <c r="AB28" s="25"/>
      <c r="AC28" s="25"/>
      <c r="AD28" s="25"/>
      <c r="AE28" s="25"/>
      <c r="AF28" s="25"/>
      <c r="AG28" s="81">
        <f>SUM(C28:AF28)</f>
        <v>105</v>
      </c>
      <c r="AH28" s="26">
        <v>12</v>
      </c>
      <c r="AI28" s="26">
        <v>10</v>
      </c>
      <c r="AJ28" s="26">
        <v>11</v>
      </c>
      <c r="AK28" s="26">
        <v>12</v>
      </c>
      <c r="AL28" s="26">
        <v>6</v>
      </c>
      <c r="AM28" s="26"/>
      <c r="AN28" s="26">
        <v>6</v>
      </c>
      <c r="AO28" s="26">
        <v>12</v>
      </c>
      <c r="AP28" s="26"/>
      <c r="AQ28" s="26"/>
      <c r="AR28" s="81">
        <f>SUM(AH28:AQ28)</f>
        <v>69</v>
      </c>
      <c r="AS28" s="81">
        <f>AG28+AR28</f>
        <v>174</v>
      </c>
      <c r="AT28" s="44">
        <v>250</v>
      </c>
      <c r="AU28" s="44">
        <v>10</v>
      </c>
      <c r="AV28" s="46">
        <f>AS28-AU28</f>
        <v>164</v>
      </c>
      <c r="AW28" s="47">
        <f>AV28/380*100</f>
        <v>43.15789473684211</v>
      </c>
      <c r="AX28" s="86">
        <f>AG28/260*100</f>
        <v>40.38461538461539</v>
      </c>
    </row>
    <row r="29" spans="1:50" ht="32.25" customHeight="1">
      <c r="A29" s="27">
        <v>26</v>
      </c>
      <c r="B29" s="24" t="s">
        <v>114</v>
      </c>
      <c r="C29" s="25">
        <v>10</v>
      </c>
      <c r="D29" s="25">
        <v>8</v>
      </c>
      <c r="E29" s="82">
        <v>5</v>
      </c>
      <c r="F29" s="25">
        <v>6</v>
      </c>
      <c r="G29" s="25">
        <v>10</v>
      </c>
      <c r="H29" s="25">
        <v>8</v>
      </c>
      <c r="I29" s="25">
        <v>10</v>
      </c>
      <c r="J29" s="25">
        <v>6</v>
      </c>
      <c r="K29" s="25">
        <v>6</v>
      </c>
      <c r="L29" s="25"/>
      <c r="M29" s="25">
        <v>10</v>
      </c>
      <c r="N29" s="25">
        <v>10</v>
      </c>
      <c r="O29" s="25"/>
      <c r="P29" s="25"/>
      <c r="Q29" s="25"/>
      <c r="R29" s="25"/>
      <c r="S29" s="25"/>
      <c r="T29" s="25"/>
      <c r="U29" s="25"/>
      <c r="V29" s="25"/>
      <c r="W29" s="25">
        <v>10</v>
      </c>
      <c r="X29" s="25">
        <v>6</v>
      </c>
      <c r="Y29" s="25"/>
      <c r="Z29" s="25"/>
      <c r="AA29" s="25"/>
      <c r="AB29" s="25"/>
      <c r="AC29" s="25"/>
      <c r="AD29" s="25"/>
      <c r="AE29" s="25"/>
      <c r="AF29" s="25"/>
      <c r="AG29" s="81">
        <f>SUM(C29:AF29)</f>
        <v>105</v>
      </c>
      <c r="AH29" s="26">
        <v>12</v>
      </c>
      <c r="AI29" s="26">
        <v>10</v>
      </c>
      <c r="AJ29" s="26">
        <v>8</v>
      </c>
      <c r="AK29" s="26">
        <v>12</v>
      </c>
      <c r="AL29" s="26">
        <v>6</v>
      </c>
      <c r="AM29" s="26"/>
      <c r="AN29" s="26">
        <v>6</v>
      </c>
      <c r="AO29" s="26">
        <v>12</v>
      </c>
      <c r="AP29" s="26"/>
      <c r="AQ29" s="26"/>
      <c r="AR29" s="81">
        <f>SUM(AH29:AQ29)</f>
        <v>66</v>
      </c>
      <c r="AS29" s="81">
        <f>AG29+AR29</f>
        <v>171</v>
      </c>
      <c r="AT29" s="44">
        <v>260</v>
      </c>
      <c r="AU29" s="44">
        <v>20</v>
      </c>
      <c r="AV29" s="46">
        <f>AS29-AU29</f>
        <v>151</v>
      </c>
      <c r="AW29" s="47">
        <f>AV29/380*100</f>
        <v>39.73684210526316</v>
      </c>
      <c r="AX29" s="86">
        <f>AG29/260*100</f>
        <v>40.38461538461539</v>
      </c>
    </row>
    <row r="30" spans="1:50" ht="32.25" customHeight="1">
      <c r="A30" s="27">
        <v>27</v>
      </c>
      <c r="B30" s="24" t="s">
        <v>115</v>
      </c>
      <c r="C30" s="25">
        <v>10</v>
      </c>
      <c r="D30" s="25">
        <v>8</v>
      </c>
      <c r="E30" s="82">
        <v>5</v>
      </c>
      <c r="F30" s="82">
        <v>3</v>
      </c>
      <c r="G30" s="82">
        <v>5</v>
      </c>
      <c r="H30" s="25">
        <v>8</v>
      </c>
      <c r="I30" s="25">
        <v>10</v>
      </c>
      <c r="J30" s="25">
        <v>6</v>
      </c>
      <c r="K30" s="25">
        <v>6</v>
      </c>
      <c r="L30" s="87">
        <v>0</v>
      </c>
      <c r="M30" s="82">
        <v>5</v>
      </c>
      <c r="N30" s="25">
        <v>10</v>
      </c>
      <c r="O30" s="25">
        <v>10</v>
      </c>
      <c r="P30" s="82">
        <v>5</v>
      </c>
      <c r="Q30" s="25">
        <v>6</v>
      </c>
      <c r="R30" s="25"/>
      <c r="S30" s="25"/>
      <c r="T30" s="25"/>
      <c r="U30" s="25">
        <v>8</v>
      </c>
      <c r="V30" s="25">
        <v>8</v>
      </c>
      <c r="W30" s="82">
        <v>5</v>
      </c>
      <c r="X30" s="25"/>
      <c r="Y30" s="25"/>
      <c r="Z30" s="25"/>
      <c r="AA30" s="25"/>
      <c r="AB30" s="25"/>
      <c r="AC30" s="25"/>
      <c r="AD30" s="25"/>
      <c r="AE30" s="25"/>
      <c r="AF30" s="25"/>
      <c r="AG30" s="81">
        <f t="shared" si="0"/>
        <v>118</v>
      </c>
      <c r="AH30" s="26">
        <v>6</v>
      </c>
      <c r="AI30" s="26">
        <v>10</v>
      </c>
      <c r="AJ30" s="26">
        <v>10</v>
      </c>
      <c r="AK30" s="26">
        <v>6</v>
      </c>
      <c r="AL30" s="26"/>
      <c r="AM30" s="26"/>
      <c r="AN30" s="26"/>
      <c r="AO30" s="26"/>
      <c r="AP30" s="26"/>
      <c r="AQ30" s="26"/>
      <c r="AR30" s="81">
        <f t="shared" si="1"/>
        <v>32</v>
      </c>
      <c r="AS30" s="81">
        <f t="shared" si="2"/>
        <v>150</v>
      </c>
      <c r="AT30" s="44">
        <v>177</v>
      </c>
      <c r="AU30" s="44">
        <v>0</v>
      </c>
      <c r="AV30" s="46">
        <f t="shared" si="5"/>
        <v>150</v>
      </c>
      <c r="AW30" s="47">
        <f t="shared" si="3"/>
        <v>39.473684210526315</v>
      </c>
      <c r="AX30" s="86">
        <f t="shared" si="4"/>
        <v>45.38461538461539</v>
      </c>
    </row>
    <row r="31" spans="1:50" ht="32.25" customHeight="1">
      <c r="A31" s="27">
        <v>28</v>
      </c>
      <c r="B31" s="24" t="s">
        <v>116</v>
      </c>
      <c r="C31" s="82">
        <v>5</v>
      </c>
      <c r="D31" s="82">
        <v>4</v>
      </c>
      <c r="E31" s="25">
        <v>10</v>
      </c>
      <c r="F31" s="25"/>
      <c r="G31" s="82">
        <v>5</v>
      </c>
      <c r="H31" s="25">
        <v>8</v>
      </c>
      <c r="I31" s="25">
        <v>10</v>
      </c>
      <c r="J31" s="25">
        <v>6</v>
      </c>
      <c r="K31" s="25">
        <v>6</v>
      </c>
      <c r="L31" s="25"/>
      <c r="M31" s="82">
        <v>5</v>
      </c>
      <c r="N31" s="82">
        <v>5</v>
      </c>
      <c r="O31" s="25"/>
      <c r="P31" s="25"/>
      <c r="Q31" s="25"/>
      <c r="R31" s="25"/>
      <c r="S31" s="25"/>
      <c r="T31" s="25"/>
      <c r="U31" s="25"/>
      <c r="V31" s="25"/>
      <c r="W31" s="25">
        <v>10</v>
      </c>
      <c r="X31" s="25"/>
      <c r="Y31" s="25"/>
      <c r="Z31" s="87">
        <v>0</v>
      </c>
      <c r="AA31" s="82">
        <v>5</v>
      </c>
      <c r="AB31" s="82">
        <v>5</v>
      </c>
      <c r="AC31" s="25">
        <v>10</v>
      </c>
      <c r="AD31" s="25"/>
      <c r="AE31" s="25"/>
      <c r="AF31" s="25"/>
      <c r="AG31" s="81">
        <f t="shared" si="0"/>
        <v>94</v>
      </c>
      <c r="AH31" s="26">
        <v>6</v>
      </c>
      <c r="AI31" s="26">
        <v>9</v>
      </c>
      <c r="AJ31" s="26">
        <v>11</v>
      </c>
      <c r="AK31" s="26">
        <v>12</v>
      </c>
      <c r="AL31" s="26"/>
      <c r="AM31" s="26"/>
      <c r="AN31" s="26"/>
      <c r="AO31" s="26"/>
      <c r="AP31" s="26">
        <v>6</v>
      </c>
      <c r="AQ31" s="26"/>
      <c r="AR31" s="81">
        <f t="shared" si="1"/>
        <v>44</v>
      </c>
      <c r="AS31" s="81">
        <f t="shared" si="2"/>
        <v>138</v>
      </c>
      <c r="AT31" s="44">
        <v>222</v>
      </c>
      <c r="AU31" s="44">
        <v>0</v>
      </c>
      <c r="AV31" s="46">
        <f t="shared" si="5"/>
        <v>138</v>
      </c>
      <c r="AW31" s="47">
        <f t="shared" si="3"/>
        <v>36.31578947368421</v>
      </c>
      <c r="AX31" s="86">
        <f t="shared" si="4"/>
        <v>36.15384615384615</v>
      </c>
    </row>
    <row r="32" spans="1:51" ht="32.25" customHeight="1">
      <c r="A32" s="27">
        <v>29</v>
      </c>
      <c r="B32" s="24" t="s">
        <v>117</v>
      </c>
      <c r="C32" s="25">
        <v>10</v>
      </c>
      <c r="D32" s="25">
        <v>8</v>
      </c>
      <c r="E32" s="82">
        <v>5</v>
      </c>
      <c r="F32" s="25">
        <v>6</v>
      </c>
      <c r="G32" s="25">
        <v>10</v>
      </c>
      <c r="H32" s="25">
        <v>8</v>
      </c>
      <c r="I32" s="25">
        <v>10</v>
      </c>
      <c r="J32" s="25">
        <v>6</v>
      </c>
      <c r="K32" s="25">
        <v>6</v>
      </c>
      <c r="L32" s="25"/>
      <c r="M32" s="25">
        <v>10</v>
      </c>
      <c r="N32" s="25">
        <v>10</v>
      </c>
      <c r="O32" s="25"/>
      <c r="P32" s="25"/>
      <c r="Q32" s="25"/>
      <c r="R32" s="25"/>
      <c r="S32" s="25"/>
      <c r="T32" s="25"/>
      <c r="U32" s="25"/>
      <c r="V32" s="25"/>
      <c r="W32" s="25">
        <v>10</v>
      </c>
      <c r="X32" s="25">
        <v>6</v>
      </c>
      <c r="Y32" s="25"/>
      <c r="Z32" s="25"/>
      <c r="AA32" s="25"/>
      <c r="AB32" s="25"/>
      <c r="AC32" s="25"/>
      <c r="AD32" s="25"/>
      <c r="AE32" s="25"/>
      <c r="AF32" s="25"/>
      <c r="AG32" s="81">
        <f t="shared" si="0"/>
        <v>105</v>
      </c>
      <c r="AH32" s="26">
        <v>12</v>
      </c>
      <c r="AI32" s="26">
        <v>10</v>
      </c>
      <c r="AJ32" s="26"/>
      <c r="AK32" s="26">
        <v>12</v>
      </c>
      <c r="AL32" s="26">
        <v>12</v>
      </c>
      <c r="AM32" s="26"/>
      <c r="AN32" s="26">
        <v>6</v>
      </c>
      <c r="AO32" s="26"/>
      <c r="AP32" s="26"/>
      <c r="AQ32" s="26"/>
      <c r="AR32" s="81">
        <f t="shared" si="1"/>
        <v>52</v>
      </c>
      <c r="AS32" s="81">
        <f t="shared" si="2"/>
        <v>157</v>
      </c>
      <c r="AT32" s="44">
        <v>273</v>
      </c>
      <c r="AU32" s="44">
        <v>33</v>
      </c>
      <c r="AV32" s="46">
        <f t="shared" si="5"/>
        <v>124</v>
      </c>
      <c r="AW32" s="47">
        <f t="shared" si="3"/>
        <v>32.631578947368425</v>
      </c>
      <c r="AX32" s="86">
        <f t="shared" si="4"/>
        <v>40.38461538461539</v>
      </c>
      <c r="AY32" s="7" t="s">
        <v>42</v>
      </c>
    </row>
    <row r="33" spans="1:50" ht="32.25" customHeight="1" thickBot="1">
      <c r="A33" s="28"/>
      <c r="B33" s="2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0"/>
      <c r="AS33" s="30"/>
      <c r="AT33" s="30"/>
      <c r="AU33" s="30"/>
      <c r="AV33" s="32"/>
      <c r="AW33" s="33"/>
      <c r="AX33" s="85"/>
    </row>
    <row r="34" spans="1:50" ht="32.25" customHeight="1">
      <c r="A34" s="11"/>
      <c r="B34" s="3"/>
      <c r="C34" s="2"/>
      <c r="D34" s="2"/>
      <c r="E34" s="2"/>
      <c r="F34" s="2"/>
      <c r="G34" s="2"/>
      <c r="H34" s="2"/>
      <c r="I34" s="2"/>
      <c r="J34" s="2"/>
      <c r="K34" s="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2"/>
      <c r="AU34" s="2"/>
      <c r="AV34" s="10"/>
      <c r="AW34" s="15"/>
      <c r="AX34" s="7"/>
    </row>
    <row r="35" spans="1:50" ht="32.25" customHeight="1">
      <c r="A35" s="11"/>
      <c r="B35" s="3"/>
      <c r="C35" s="2"/>
      <c r="D35" s="2"/>
      <c r="E35" s="2"/>
      <c r="F35" s="2"/>
      <c r="G35" s="2"/>
      <c r="H35" s="2"/>
      <c r="I35" s="2"/>
      <c r="J35" s="2"/>
      <c r="K35" s="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2"/>
      <c r="AU35" s="2"/>
      <c r="AV35" s="10"/>
      <c r="AW35" s="15"/>
      <c r="AX35" s="7"/>
    </row>
    <row r="36" spans="1:49" ht="33" customHeight="1">
      <c r="A36" s="11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10"/>
      <c r="AW36" s="2"/>
    </row>
    <row r="37" spans="1:49" ht="33" customHeight="1">
      <c r="A37" s="11"/>
      <c r="B37" s="3"/>
      <c r="C37" s="20"/>
      <c r="D37" s="13"/>
      <c r="E37" s="21" t="s">
        <v>15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10"/>
      <c r="AW37" s="2"/>
    </row>
    <row r="38" spans="3:5" ht="33" customHeight="1">
      <c r="C38" s="83"/>
      <c r="E38" s="21" t="s">
        <v>16</v>
      </c>
    </row>
    <row r="39" spans="3:5" ht="33" customHeight="1">
      <c r="C39" s="23"/>
      <c r="E39" s="21" t="s">
        <v>17</v>
      </c>
    </row>
    <row r="40" ht="33" customHeight="1"/>
    <row r="41" ht="33" customHeight="1"/>
    <row r="42" ht="33" customHeight="1"/>
    <row r="43" ht="33" customHeight="1"/>
    <row r="44" ht="33" customHeight="1"/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30" r:id="rId1"/>
  <headerFooter alignWithMargins="0">
    <oddHeader>&amp;C&amp;"Times New Roman,Félkövér"&amp;18 Föld Napja Kupa 2019
BTSSZ túravezető tanfolyam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2016-04-17T19:28:50Z</cp:lastPrinted>
  <dcterms:created xsi:type="dcterms:W3CDTF">2001-03-10T07:36:05Z</dcterms:created>
  <dcterms:modified xsi:type="dcterms:W3CDTF">2019-04-24T20:51:22Z</dcterms:modified>
  <cp:category/>
  <cp:version/>
  <cp:contentType/>
  <cp:contentStatus/>
</cp:coreProperties>
</file>