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0"/>
  </bookViews>
  <sheets>
    <sheet name="A csoport" sheetId="1" r:id="rId1"/>
    <sheet name="B csoport " sheetId="2" r:id="rId2"/>
    <sheet name="családi kategória" sheetId="3" r:id="rId3"/>
    <sheet name="Alapfok" sheetId="4" r:id="rId4"/>
  </sheets>
  <definedNames>
    <definedName name="_xlnm.Print_Area" localSheetId="0">'A csoport'!$A$1:$AR$9</definedName>
    <definedName name="_xlnm.Print_Area" localSheetId="1">'B csoport '!$A$1:$AR$15</definedName>
    <definedName name="_xlnm.Print_Area" localSheetId="2">'családi kategória'!$A$1:$AR$7</definedName>
  </definedNames>
  <calcPr fullCalcOnLoad="1"/>
</workbook>
</file>

<file path=xl/sharedStrings.xml><?xml version="1.0" encoding="utf-8"?>
<sst xmlns="http://schemas.openxmlformats.org/spreadsheetml/2006/main" count="276" uniqueCount="150">
  <si>
    <t>cél</t>
  </si>
  <si>
    <t>bója hiba</t>
  </si>
  <si>
    <t>idő hiba</t>
  </si>
  <si>
    <t>Versenyző</t>
  </si>
  <si>
    <t>Helyezés</t>
  </si>
  <si>
    <t>Csapatnév</t>
  </si>
  <si>
    <t>I.</t>
  </si>
  <si>
    <t>III.</t>
  </si>
  <si>
    <t>össz hibapont</t>
  </si>
  <si>
    <t>8.</t>
  </si>
  <si>
    <t>II.</t>
  </si>
  <si>
    <t>7.</t>
  </si>
  <si>
    <t>4.</t>
  </si>
  <si>
    <t>5.</t>
  </si>
  <si>
    <t>6.</t>
  </si>
  <si>
    <t>vvv. Turbócsigák</t>
  </si>
  <si>
    <t>Okkusok</t>
  </si>
  <si>
    <t>Magyar Máté
Szalai Andrea</t>
  </si>
  <si>
    <t>9.</t>
  </si>
  <si>
    <t>10.</t>
  </si>
  <si>
    <t>11.</t>
  </si>
  <si>
    <t>KIK</t>
  </si>
  <si>
    <t>Béres Cseppek</t>
  </si>
  <si>
    <t>Szögbelövők</t>
  </si>
  <si>
    <t>Gazdag család</t>
  </si>
  <si>
    <t>Gazdag László
Gazdag Lászlóné</t>
  </si>
  <si>
    <t>Maci</t>
  </si>
  <si>
    <t>Bicskei Trapperek</t>
  </si>
  <si>
    <t>Abaffy család</t>
  </si>
  <si>
    <t>Abaffy Károly
Nemes Rita
Abaffy Kamilla
Abaffy Kornél</t>
  </si>
  <si>
    <t>11. gödör</t>
  </si>
  <si>
    <t>14. gödör</t>
  </si>
  <si>
    <t>4. határkő</t>
  </si>
  <si>
    <t>75 p</t>
  </si>
  <si>
    <t>Szuper négyes</t>
  </si>
  <si>
    <t>Látrányiné Halász Ágnes
Látrányi Zsolt
Látrányi Dániel
Látrányi Bálint</t>
  </si>
  <si>
    <t>Mozgó Bója</t>
  </si>
  <si>
    <t>Németh Gábor
Németh Krisztina
Tóth Béla</t>
  </si>
  <si>
    <t>Magyar Lajos
Magyar Emőke</t>
  </si>
  <si>
    <t>Bruckner Viktor</t>
  </si>
  <si>
    <t>Varga F. Zoltán
Varga Dóra</t>
  </si>
  <si>
    <t>Nagy Norbert
Nagy Sólyom</t>
  </si>
  <si>
    <t xml:space="preserve">Budapest bajnokság
 alapfokú kategória
</t>
  </si>
  <si>
    <t>1. térkép hiba</t>
  </si>
  <si>
    <t>2. nagy gödör</t>
  </si>
  <si>
    <t>3. jellegfa</t>
  </si>
  <si>
    <t>5. távolságmérés</t>
  </si>
  <si>
    <t>124 m</t>
  </si>
  <si>
    <t>6. szárazárok</t>
  </si>
  <si>
    <t>7. dombtető</t>
  </si>
  <si>
    <t>8. földletörés</t>
  </si>
  <si>
    <t>9. iránymérés</t>
  </si>
  <si>
    <t>10. kis sziklák</t>
  </si>
  <si>
    <t>12. időmérő állomás</t>
  </si>
  <si>
    <t>13. kidőlt betonoszlop</t>
  </si>
  <si>
    <t>15. határkő</t>
  </si>
  <si>
    <t>16. útelágazás</t>
  </si>
  <si>
    <t>17. dombok között</t>
  </si>
  <si>
    <t>18. gödör</t>
  </si>
  <si>
    <t>19. földletörés</t>
  </si>
  <si>
    <t>20. jellegfa</t>
  </si>
  <si>
    <t>21. időmérő állomás</t>
  </si>
  <si>
    <t>21. iránymérés</t>
  </si>
  <si>
    <t>50 p</t>
  </si>
  <si>
    <t>22. gödör</t>
  </si>
  <si>
    <t>23. sziklák</t>
  </si>
  <si>
    <t>20 p</t>
  </si>
  <si>
    <t>feladat hiba</t>
  </si>
  <si>
    <t>Csigabiga</t>
  </si>
  <si>
    <t>Lelkes Péter
Juhász Andrásné
Juhász Áron</t>
  </si>
  <si>
    <t>Juhász Andrea
Páros Szilvia</t>
  </si>
  <si>
    <t>Tárnok család</t>
  </si>
  <si>
    <t>Tárnok Andrea
Tárnok Attila
Markovics Dia</t>
  </si>
  <si>
    <t>Innomacik</t>
  </si>
  <si>
    <t>Hornyák Ádám
Csibráki Balázs
Bogdán Szandra
Rakaczki Adrienn</t>
  </si>
  <si>
    <t>Szabó Márton</t>
  </si>
  <si>
    <t>Brúnó</t>
  </si>
  <si>
    <t>Szilágyi Mária
Dobos Mariann
Csermely Mónika
Brúnó kutya</t>
  </si>
  <si>
    <t>Mókusok</t>
  </si>
  <si>
    <t>Lobsz Imola
Lobsz Róbert
Lobszné Barabás Edit
Kovács Gabriella
Kovács Jakab</t>
  </si>
  <si>
    <t>2.jellegfa</t>
  </si>
  <si>
    <t>3.gödör</t>
  </si>
  <si>
    <t>4. köves gödör</t>
  </si>
  <si>
    <t>5. domb tető</t>
  </si>
  <si>
    <t>6. földletörés</t>
  </si>
  <si>
    <t>7. szikla</t>
  </si>
  <si>
    <t>8. iránymérés</t>
  </si>
  <si>
    <t>9. kis sziklák</t>
  </si>
  <si>
    <t>10. jellegfa</t>
  </si>
  <si>
    <t>11. rókavár</t>
  </si>
  <si>
    <t>12. gödör</t>
  </si>
  <si>
    <t>13. gödör</t>
  </si>
  <si>
    <t>15. biciklis ugrató</t>
  </si>
  <si>
    <t>16. gödör</t>
  </si>
  <si>
    <t>17. gödör</t>
  </si>
  <si>
    <t>19. időmérő állomás</t>
  </si>
  <si>
    <t>20. szikla darabok</t>
  </si>
  <si>
    <t>21. gödör</t>
  </si>
  <si>
    <t>22. kutak</t>
  </si>
  <si>
    <t>23. földletörés</t>
  </si>
  <si>
    <t>24. távolság különbség</t>
  </si>
  <si>
    <t>25. gödrök</t>
  </si>
  <si>
    <t>27. sziklák</t>
  </si>
  <si>
    <t>26. gödrök</t>
  </si>
  <si>
    <t>28. gödör</t>
  </si>
  <si>
    <t>29. földletörés</t>
  </si>
  <si>
    <t>30. időmérő állomás</t>
  </si>
  <si>
    <t>31. jellegfa</t>
  </si>
  <si>
    <t>32. gödrök</t>
  </si>
  <si>
    <t>33. sziklák</t>
  </si>
  <si>
    <t>30. iránymérés</t>
  </si>
  <si>
    <t>Csapattagok</t>
  </si>
  <si>
    <t>70 p</t>
  </si>
  <si>
    <t>25 p</t>
  </si>
  <si>
    <t>Erdei rakéták</t>
  </si>
  <si>
    <t>Simon's cats</t>
  </si>
  <si>
    <t>Kucsera Krisztián
Kucsera Panna
Kucsera Bence</t>
  </si>
  <si>
    <t>Csókási</t>
  </si>
  <si>
    <t>Csókási Zsolt
Csókásiné Oláh Andrea</t>
  </si>
  <si>
    <t>Balázs József
Balázsné Tóbiás Ildikó</t>
  </si>
  <si>
    <t>Szentes Olivér</t>
  </si>
  <si>
    <t>Gránicz János</t>
  </si>
  <si>
    <t>BERT-Esély SE</t>
  </si>
  <si>
    <t>Székely Ádám
Heidl Anita</t>
  </si>
  <si>
    <t>CUHA</t>
  </si>
  <si>
    <t>Fehérvári Máté                            
Mészáros Gabriella</t>
  </si>
  <si>
    <t>Rózsa Gábor
Varga Andrea</t>
  </si>
  <si>
    <t>Béres Vilmos
Kutasi Lajos</t>
  </si>
  <si>
    <t>Vizkelety BT</t>
  </si>
  <si>
    <t>Taigszerné Vizkelety Judit</t>
  </si>
  <si>
    <t>Rácz Sándor</t>
  </si>
  <si>
    <t>SZASZÓ</t>
  </si>
  <si>
    <t>Szonda Ferenc
Szonda Ferencné
Szabó József</t>
  </si>
  <si>
    <t>Szabó Endre
Dr. Hegedűs Nóra</t>
  </si>
  <si>
    <t>lim f(x) = 1xɛ R</t>
  </si>
  <si>
    <t>Mohai Zsófia
Rádi Ferenc</t>
  </si>
  <si>
    <t>Bushido</t>
  </si>
  <si>
    <t>Farkas Ildikó</t>
  </si>
  <si>
    <t>Barangoló</t>
  </si>
  <si>
    <t>Nagy István</t>
  </si>
  <si>
    <t>Keverési idő túllépés</t>
  </si>
  <si>
    <t>PB</t>
  </si>
  <si>
    <t>Tóth Beáta
Péceli Péter</t>
  </si>
  <si>
    <t>Budapesti Tájékozódási Túrabajnokság 
A csoport</t>
  </si>
  <si>
    <t>Országos Középfokú Tájékozódási Túrabajnokság 
A csoport</t>
  </si>
  <si>
    <t>Budapesti Tájékozódási Túrabajnokság 
családi kategória</t>
  </si>
  <si>
    <t>Országos Középfokú Tájékozódási Túrabajnokság 
családi kategória</t>
  </si>
  <si>
    <t>Budapesti Tájékozódási Túrabajnokság 
B csoport</t>
  </si>
  <si>
    <t>Országos Középfokú Tájékozódási Túrabajnokság 
B csoport</t>
  </si>
  <si>
    <t>-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</si>
</sst>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6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2"/>
      <color indexed="52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textRotation="90" wrapText="1"/>
    </xf>
    <xf numFmtId="0" fontId="13" fillId="34" borderId="17" xfId="0" applyFont="1" applyFill="1" applyBorder="1" applyAlignment="1">
      <alignment horizontal="center" textRotation="90" wrapText="1"/>
    </xf>
    <xf numFmtId="0" fontId="13" fillId="35" borderId="17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11" fillId="38" borderId="18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0" fillId="34" borderId="15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textRotation="90" wrapText="1"/>
    </xf>
    <xf numFmtId="0" fontId="10" fillId="35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3" fillId="22" borderId="21" xfId="0" applyFont="1" applyFill="1" applyBorder="1" applyAlignment="1">
      <alignment horizontal="center" textRotation="90" wrapText="1"/>
    </xf>
    <xf numFmtId="0" fontId="13" fillId="0" borderId="22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textRotation="90" wrapText="1"/>
    </xf>
    <xf numFmtId="0" fontId="13" fillId="38" borderId="22" xfId="0" applyFont="1" applyFill="1" applyBorder="1" applyAlignment="1">
      <alignment horizontal="center" vertical="center" textRotation="90" wrapText="1"/>
    </xf>
    <xf numFmtId="20" fontId="13" fillId="38" borderId="22" xfId="0" applyNumberFormat="1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textRotation="90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wrapText="1"/>
    </xf>
    <xf numFmtId="0" fontId="11" fillId="0" borderId="26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textRotation="90" wrapText="1"/>
    </xf>
    <xf numFmtId="0" fontId="13" fillId="38" borderId="31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textRotation="90" wrapText="1"/>
    </xf>
    <xf numFmtId="0" fontId="14" fillId="38" borderId="17" xfId="0" applyFont="1" applyFill="1" applyBorder="1" applyAlignment="1">
      <alignment horizontal="center" vertical="center" wrapText="1"/>
    </xf>
    <xf numFmtId="20" fontId="13" fillId="38" borderId="1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1" fillId="0" borderId="3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textRotation="90" wrapText="1"/>
    </xf>
    <xf numFmtId="0" fontId="10" fillId="0" borderId="3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wrapText="1"/>
    </xf>
    <xf numFmtId="0" fontId="11" fillId="0" borderId="3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left" vertical="center" wrapText="1"/>
    </xf>
    <xf numFmtId="0" fontId="57" fillId="4" borderId="38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37" borderId="38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 wrapText="1"/>
    </xf>
    <xf numFmtId="0" fontId="57" fillId="4" borderId="26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37" borderId="26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 wrapText="1"/>
    </xf>
    <xf numFmtId="0" fontId="57" fillId="4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textRotation="90" wrapText="1"/>
    </xf>
    <xf numFmtId="0" fontId="13" fillId="35" borderId="41" xfId="0" applyFont="1" applyFill="1" applyBorder="1" applyAlignment="1">
      <alignment horizontal="center" textRotation="90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57" fillId="35" borderId="43" xfId="0" applyFont="1" applyFill="1" applyBorder="1" applyAlignment="1">
      <alignment horizontal="center" vertical="center" wrapText="1"/>
    </xf>
    <xf numFmtId="0" fontId="57" fillId="35" borderId="44" xfId="0" applyFont="1" applyFill="1" applyBorder="1" applyAlignment="1">
      <alignment horizontal="center" vertical="center" wrapText="1"/>
    </xf>
    <xf numFmtId="0" fontId="57" fillId="35" borderId="45" xfId="0" applyFont="1" applyFill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textRotation="90" wrapText="1"/>
    </xf>
    <xf numFmtId="0" fontId="8" fillId="39" borderId="19" xfId="0" applyFont="1" applyFill="1" applyBorder="1" applyAlignment="1">
      <alignment horizontal="center" vertical="center" textRotation="90" wrapText="1"/>
    </xf>
    <xf numFmtId="0" fontId="6" fillId="22" borderId="16" xfId="0" applyFont="1" applyFill="1" applyBorder="1" applyAlignment="1">
      <alignment horizontal="center" vertical="center" textRotation="90" wrapText="1"/>
    </xf>
    <xf numFmtId="0" fontId="6" fillId="39" borderId="19" xfId="0" applyFont="1" applyFill="1" applyBorder="1" applyAlignment="1">
      <alignment horizontal="center" vertical="center" textRotation="90" wrapText="1"/>
    </xf>
    <xf numFmtId="0" fontId="8" fillId="22" borderId="29" xfId="0" applyFont="1" applyFill="1" applyBorder="1" applyAlignment="1">
      <alignment horizontal="center" vertical="center" wrapText="1"/>
    </xf>
    <xf numFmtId="2" fontId="8" fillId="22" borderId="13" xfId="0" applyNumberFormat="1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2" fontId="8" fillId="22" borderId="32" xfId="0" applyNumberFormat="1" applyFont="1" applyFill="1" applyBorder="1" applyAlignment="1">
      <alignment horizontal="center" vertical="center" wrapText="1"/>
    </xf>
    <xf numFmtId="2" fontId="8" fillId="39" borderId="30" xfId="0" applyNumberFormat="1" applyFont="1" applyFill="1" applyBorder="1" applyAlignment="1">
      <alignment horizontal="center" vertical="center" wrapText="1"/>
    </xf>
    <xf numFmtId="2" fontId="8" fillId="39" borderId="20" xfId="0" applyNumberFormat="1" applyFont="1" applyFill="1" applyBorder="1" applyAlignment="1">
      <alignment horizontal="center" vertical="center" wrapText="1"/>
    </xf>
    <xf numFmtId="2" fontId="15" fillId="39" borderId="20" xfId="0" applyNumberFormat="1" applyFont="1" applyFill="1" applyBorder="1" applyAlignment="1">
      <alignment horizontal="center" vertical="center" wrapText="1"/>
    </xf>
    <xf numFmtId="2" fontId="8" fillId="39" borderId="39" xfId="0" applyNumberFormat="1" applyFont="1" applyFill="1" applyBorder="1" applyAlignment="1">
      <alignment horizontal="center" vertical="center" wrapText="1"/>
    </xf>
    <xf numFmtId="2" fontId="8" fillId="22" borderId="14" xfId="0" applyNumberFormat="1" applyFont="1" applyFill="1" applyBorder="1" applyAlignment="1">
      <alignment horizontal="center" vertical="center" wrapText="1"/>
    </xf>
    <xf numFmtId="2" fontId="8" fillId="39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2" borderId="35" xfId="0" applyFont="1" applyFill="1" applyBorder="1" applyAlignment="1">
      <alignment horizontal="center" vertical="center" wrapText="1"/>
    </xf>
    <xf numFmtId="2" fontId="8" fillId="39" borderId="36" xfId="0" applyNumberFormat="1" applyFont="1" applyFill="1" applyBorder="1" applyAlignment="1">
      <alignment horizontal="center" vertical="center" wrapText="1"/>
    </xf>
    <xf numFmtId="2" fontId="8" fillId="22" borderId="35" xfId="0" applyNumberFormat="1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37" borderId="27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left" vertical="center" wrapText="1"/>
    </xf>
    <xf numFmtId="0" fontId="57" fillId="4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37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46" xfId="0" applyFont="1" applyFill="1" applyBorder="1" applyAlignment="1">
      <alignment horizontal="center" vertical="center" wrapText="1"/>
    </xf>
    <xf numFmtId="0" fontId="57" fillId="35" borderId="47" xfId="0" applyFont="1" applyFill="1" applyBorder="1" applyAlignment="1">
      <alignment horizontal="center" vertical="center" wrapText="1"/>
    </xf>
    <xf numFmtId="0" fontId="58" fillId="35" borderId="43" xfId="0" applyFont="1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8"/>
  <sheetViews>
    <sheetView tabSelected="1" view="pageLayout" zoomScale="60" zoomScaleNormal="75" zoomScalePageLayoutView="60" workbookViewId="0" topLeftCell="A1">
      <selection activeCell="AP14" sqref="AP14:AP15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27.14062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19" width="5.28125" style="5" customWidth="1"/>
    <col min="20" max="20" width="4.8515625" style="5" customWidth="1"/>
    <col min="21" max="22" width="5.28125" style="5" customWidth="1"/>
    <col min="23" max="27" width="6.140625" style="5" bestFit="1" customWidth="1"/>
    <col min="28" max="28" width="6.140625" style="5" customWidth="1"/>
    <col min="29" max="30" width="6.140625" style="5" bestFit="1" customWidth="1"/>
    <col min="31" max="31" width="6.140625" style="6" bestFit="1" customWidth="1"/>
    <col min="32" max="32" width="6.140625" style="5" customWidth="1"/>
    <col min="33" max="37" width="5.28125" style="5" customWidth="1"/>
    <col min="38" max="38" width="6.8515625" style="5" customWidth="1"/>
    <col min="39" max="42" width="6.57421875" style="2" customWidth="1"/>
    <col min="43" max="43" width="11.140625" style="2" customWidth="1"/>
    <col min="44" max="44" width="13.140625" style="2" bestFit="1" customWidth="1"/>
    <col min="45" max="16384" width="11.140625" style="2" customWidth="1"/>
  </cols>
  <sheetData>
    <row r="1" spans="1:44" s="1" customFormat="1" ht="141.75" customHeight="1" thickBot="1">
      <c r="A1" s="36" t="s">
        <v>4</v>
      </c>
      <c r="B1" s="37" t="s">
        <v>5</v>
      </c>
      <c r="C1" s="37" t="s">
        <v>111</v>
      </c>
      <c r="D1" s="38" t="s">
        <v>43</v>
      </c>
      <c r="E1" s="38" t="s">
        <v>80</v>
      </c>
      <c r="F1" s="38" t="s">
        <v>81</v>
      </c>
      <c r="G1" s="38" t="s">
        <v>82</v>
      </c>
      <c r="H1" s="38" t="s">
        <v>83</v>
      </c>
      <c r="I1" s="38" t="s">
        <v>84</v>
      </c>
      <c r="J1" s="38" t="s">
        <v>85</v>
      </c>
      <c r="K1" s="38" t="s">
        <v>86</v>
      </c>
      <c r="L1" s="38" t="s">
        <v>87</v>
      </c>
      <c r="M1" s="38" t="s">
        <v>88</v>
      </c>
      <c r="N1" s="38" t="s">
        <v>89</v>
      </c>
      <c r="O1" s="38" t="s">
        <v>90</v>
      </c>
      <c r="P1" s="38" t="s">
        <v>91</v>
      </c>
      <c r="Q1" s="38" t="s">
        <v>31</v>
      </c>
      <c r="R1" s="38" t="s">
        <v>92</v>
      </c>
      <c r="S1" s="38" t="s">
        <v>93</v>
      </c>
      <c r="T1" s="38" t="s">
        <v>94</v>
      </c>
      <c r="U1" s="38" t="s">
        <v>58</v>
      </c>
      <c r="V1" s="38" t="s">
        <v>95</v>
      </c>
      <c r="W1" s="38" t="s">
        <v>96</v>
      </c>
      <c r="X1" s="38" t="s">
        <v>97</v>
      </c>
      <c r="Y1" s="38" t="s">
        <v>98</v>
      </c>
      <c r="Z1" s="38" t="s">
        <v>99</v>
      </c>
      <c r="AA1" s="38" t="s">
        <v>100</v>
      </c>
      <c r="AB1" s="38" t="s">
        <v>101</v>
      </c>
      <c r="AC1" s="38" t="s">
        <v>103</v>
      </c>
      <c r="AD1" s="38" t="s">
        <v>102</v>
      </c>
      <c r="AE1" s="38" t="s">
        <v>104</v>
      </c>
      <c r="AF1" s="38" t="s">
        <v>105</v>
      </c>
      <c r="AG1" s="38" t="s">
        <v>106</v>
      </c>
      <c r="AH1" s="38" t="s">
        <v>110</v>
      </c>
      <c r="AI1" s="38" t="s">
        <v>107</v>
      </c>
      <c r="AJ1" s="38" t="s">
        <v>108</v>
      </c>
      <c r="AK1" s="38" t="s">
        <v>109</v>
      </c>
      <c r="AL1" s="38" t="s">
        <v>0</v>
      </c>
      <c r="AM1" s="39" t="s">
        <v>1</v>
      </c>
      <c r="AN1" s="39" t="s">
        <v>67</v>
      </c>
      <c r="AO1" s="39" t="s">
        <v>2</v>
      </c>
      <c r="AP1" s="158" t="s">
        <v>8</v>
      </c>
      <c r="AQ1" s="165" t="s">
        <v>143</v>
      </c>
      <c r="AR1" s="166" t="s">
        <v>144</v>
      </c>
    </row>
    <row r="2" spans="1:44" s="21" customFormat="1" ht="33" customHeight="1" thickBot="1">
      <c r="A2" s="117"/>
      <c r="B2" s="67"/>
      <c r="C2" s="67"/>
      <c r="D2" s="68"/>
      <c r="E2" s="69"/>
      <c r="F2" s="69"/>
      <c r="G2" s="69"/>
      <c r="H2" s="47"/>
      <c r="I2" s="68"/>
      <c r="J2" s="68"/>
      <c r="K2" s="68">
        <v>224</v>
      </c>
      <c r="L2" s="68"/>
      <c r="M2" s="70"/>
      <c r="N2" s="70"/>
      <c r="O2" s="68"/>
      <c r="P2" s="68"/>
      <c r="Q2" s="72"/>
      <c r="R2" s="68"/>
      <c r="S2" s="68"/>
      <c r="T2" s="68"/>
      <c r="U2" s="68"/>
      <c r="V2" s="68" t="s">
        <v>33</v>
      </c>
      <c r="W2" s="68"/>
      <c r="X2" s="68"/>
      <c r="Y2" s="68"/>
      <c r="Z2" s="68"/>
      <c r="AA2" s="68">
        <v>91</v>
      </c>
      <c r="AB2" s="68"/>
      <c r="AC2" s="68"/>
      <c r="AD2" s="68"/>
      <c r="AE2" s="68"/>
      <c r="AF2" s="68"/>
      <c r="AG2" s="68" t="s">
        <v>112</v>
      </c>
      <c r="AH2" s="68">
        <v>195</v>
      </c>
      <c r="AI2" s="68"/>
      <c r="AJ2" s="68"/>
      <c r="AK2" s="68"/>
      <c r="AL2" s="71" t="s">
        <v>113</v>
      </c>
      <c r="AM2" s="73"/>
      <c r="AN2" s="73"/>
      <c r="AO2" s="73"/>
      <c r="AP2" s="159"/>
      <c r="AQ2" s="167"/>
      <c r="AR2" s="168"/>
    </row>
    <row r="3" spans="1:44" s="21" customFormat="1" ht="48" customHeight="1">
      <c r="A3" s="119" t="s">
        <v>6</v>
      </c>
      <c r="B3" s="120"/>
      <c r="C3" s="120" t="s">
        <v>120</v>
      </c>
      <c r="D3" s="121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121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5">
        <v>0</v>
      </c>
      <c r="W3" s="74">
        <v>0</v>
      </c>
      <c r="X3" s="74">
        <v>0</v>
      </c>
      <c r="Y3" s="74">
        <v>0</v>
      </c>
      <c r="Z3" s="74">
        <v>0</v>
      </c>
      <c r="AA3" s="121">
        <v>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5">
        <v>0</v>
      </c>
      <c r="AH3" s="121">
        <v>0</v>
      </c>
      <c r="AI3" s="74">
        <v>0</v>
      </c>
      <c r="AJ3" s="74">
        <v>0</v>
      </c>
      <c r="AK3" s="74">
        <v>0</v>
      </c>
      <c r="AL3" s="75">
        <v>0</v>
      </c>
      <c r="AM3" s="76">
        <f>SUM(E3:AK3)-K3-V3-AA3-AG3</f>
        <v>0</v>
      </c>
      <c r="AN3" s="76">
        <f aca="true" t="shared" si="0" ref="AN3:AN9">D3+K3+AA3+AH3</f>
        <v>0</v>
      </c>
      <c r="AO3" s="76">
        <f aca="true" t="shared" si="1" ref="AO3:AO9">V3+AG3+AL3</f>
        <v>0</v>
      </c>
      <c r="AP3" s="160">
        <f aca="true" t="shared" si="2" ref="AP3:AP9">AM3+AN3+AO3</f>
        <v>0</v>
      </c>
      <c r="AQ3" s="169">
        <v>101.75</v>
      </c>
      <c r="AR3" s="173">
        <v>101.4</v>
      </c>
    </row>
    <row r="4" spans="1:44" s="21" customFormat="1" ht="45" customHeight="1">
      <c r="A4" s="30" t="s">
        <v>10</v>
      </c>
      <c r="B4" s="46"/>
      <c r="C4" s="46" t="s">
        <v>121</v>
      </c>
      <c r="D4" s="77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77">
        <v>5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42">
        <v>10</v>
      </c>
      <c r="W4" s="24">
        <v>0</v>
      </c>
      <c r="X4" s="24">
        <v>0</v>
      </c>
      <c r="Y4" s="24">
        <v>0</v>
      </c>
      <c r="Z4" s="24">
        <v>0</v>
      </c>
      <c r="AA4" s="77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42">
        <v>0</v>
      </c>
      <c r="AH4" s="77">
        <v>0</v>
      </c>
      <c r="AI4" s="24">
        <v>0</v>
      </c>
      <c r="AJ4" s="24">
        <v>0</v>
      </c>
      <c r="AK4" s="24">
        <v>0</v>
      </c>
      <c r="AL4" s="25">
        <v>0</v>
      </c>
      <c r="AM4" s="31">
        <f>SUM(E4:AK4)-K4-V4-AA4-AG4</f>
        <v>0</v>
      </c>
      <c r="AN4" s="31">
        <f t="shared" si="0"/>
        <v>5</v>
      </c>
      <c r="AO4" s="31">
        <f t="shared" si="1"/>
        <v>10</v>
      </c>
      <c r="AP4" s="161">
        <f t="shared" si="2"/>
        <v>15</v>
      </c>
      <c r="AQ4" s="170">
        <v>100.4</v>
      </c>
      <c r="AR4" s="174">
        <v>100.05</v>
      </c>
    </row>
    <row r="5" spans="1:44" s="21" customFormat="1" ht="53.25" customHeight="1">
      <c r="A5" s="114" t="s">
        <v>7</v>
      </c>
      <c r="B5" s="124" t="s">
        <v>36</v>
      </c>
      <c r="C5" s="125" t="s">
        <v>37</v>
      </c>
      <c r="D5" s="115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115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3">
        <v>26</v>
      </c>
      <c r="W5" s="62">
        <v>0</v>
      </c>
      <c r="X5" s="62">
        <v>0</v>
      </c>
      <c r="Y5" s="62">
        <v>0</v>
      </c>
      <c r="Z5" s="62">
        <v>0</v>
      </c>
      <c r="AA5" s="115">
        <v>0</v>
      </c>
      <c r="AB5" s="62">
        <v>0</v>
      </c>
      <c r="AC5" s="62">
        <v>0</v>
      </c>
      <c r="AD5" s="62">
        <v>0</v>
      </c>
      <c r="AE5" s="62">
        <v>0</v>
      </c>
      <c r="AF5" s="62">
        <v>0</v>
      </c>
      <c r="AG5" s="63">
        <v>8</v>
      </c>
      <c r="AH5" s="115">
        <v>0</v>
      </c>
      <c r="AI5" s="62">
        <v>0</v>
      </c>
      <c r="AJ5" s="62">
        <v>0</v>
      </c>
      <c r="AK5" s="62">
        <v>0</v>
      </c>
      <c r="AL5" s="63">
        <v>0</v>
      </c>
      <c r="AM5" s="31">
        <f>SUM(E5:AK5)-K5-V5-AA5-AG5-AH5</f>
        <v>0</v>
      </c>
      <c r="AN5" s="31">
        <f t="shared" si="0"/>
        <v>0</v>
      </c>
      <c r="AO5" s="31">
        <f t="shared" si="1"/>
        <v>34</v>
      </c>
      <c r="AP5" s="161">
        <f t="shared" si="2"/>
        <v>34</v>
      </c>
      <c r="AQ5" s="171"/>
      <c r="AR5" s="174"/>
    </row>
    <row r="6" spans="1:44" s="21" customFormat="1" ht="39" customHeight="1">
      <c r="A6" s="123" t="s">
        <v>12</v>
      </c>
      <c r="B6" s="131" t="s">
        <v>16</v>
      </c>
      <c r="C6" s="131" t="s">
        <v>17</v>
      </c>
      <c r="D6" s="132">
        <v>0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2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4">
        <v>40</v>
      </c>
      <c r="W6" s="133">
        <v>0</v>
      </c>
      <c r="X6" s="133">
        <v>0</v>
      </c>
      <c r="Y6" s="133">
        <v>0</v>
      </c>
      <c r="Z6" s="133">
        <v>0</v>
      </c>
      <c r="AA6" s="132">
        <v>0</v>
      </c>
      <c r="AB6" s="133">
        <v>0</v>
      </c>
      <c r="AC6" s="133">
        <v>0</v>
      </c>
      <c r="AD6" s="133">
        <v>0</v>
      </c>
      <c r="AE6" s="133">
        <v>0</v>
      </c>
      <c r="AF6" s="133">
        <v>0</v>
      </c>
      <c r="AG6" s="134">
        <v>10</v>
      </c>
      <c r="AH6" s="132">
        <v>0</v>
      </c>
      <c r="AI6" s="133">
        <v>0</v>
      </c>
      <c r="AJ6" s="133">
        <v>0</v>
      </c>
      <c r="AK6" s="133">
        <v>0</v>
      </c>
      <c r="AL6" s="135">
        <v>0</v>
      </c>
      <c r="AM6" s="136">
        <f>SUM(E6:AK6)-K6-V6-AA6-AG6-AH6</f>
        <v>0</v>
      </c>
      <c r="AN6" s="136">
        <f t="shared" si="0"/>
        <v>0</v>
      </c>
      <c r="AO6" s="136">
        <f t="shared" si="1"/>
        <v>50</v>
      </c>
      <c r="AP6" s="162">
        <f t="shared" si="2"/>
        <v>50</v>
      </c>
      <c r="AQ6" s="171">
        <v>99.05</v>
      </c>
      <c r="AR6" s="174">
        <v>98.7</v>
      </c>
    </row>
    <row r="7" spans="1:45" s="1" customFormat="1" ht="33.75" customHeight="1">
      <c r="A7" s="130" t="s">
        <v>13</v>
      </c>
      <c r="B7" s="138" t="s">
        <v>15</v>
      </c>
      <c r="C7" s="138" t="s">
        <v>38</v>
      </c>
      <c r="D7" s="139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39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1">
        <v>0</v>
      </c>
      <c r="W7" s="140">
        <v>0</v>
      </c>
      <c r="X7" s="140">
        <v>0</v>
      </c>
      <c r="Y7" s="140">
        <v>0</v>
      </c>
      <c r="Z7" s="140">
        <v>0</v>
      </c>
      <c r="AA7" s="139">
        <v>0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1">
        <v>0</v>
      </c>
      <c r="AH7" s="139">
        <v>5</v>
      </c>
      <c r="AI7" s="140">
        <v>0</v>
      </c>
      <c r="AJ7" s="140">
        <v>0</v>
      </c>
      <c r="AK7" s="140">
        <v>60</v>
      </c>
      <c r="AL7" s="142">
        <v>0</v>
      </c>
      <c r="AM7" s="143">
        <f>SUM(E7:AK7)-K7-V7-AA7-AG7-AH7</f>
        <v>60</v>
      </c>
      <c r="AN7" s="143">
        <f t="shared" si="0"/>
        <v>5</v>
      </c>
      <c r="AO7" s="143">
        <f t="shared" si="1"/>
        <v>0</v>
      </c>
      <c r="AP7" s="163">
        <f t="shared" si="2"/>
        <v>65</v>
      </c>
      <c r="AQ7" s="170">
        <v>97.7</v>
      </c>
      <c r="AR7" s="174">
        <v>97.35</v>
      </c>
      <c r="AS7" s="21"/>
    </row>
    <row r="8" spans="1:50" s="1" customFormat="1" ht="41.25" customHeight="1">
      <c r="A8" s="26" t="s">
        <v>14</v>
      </c>
      <c r="B8" s="131" t="s">
        <v>122</v>
      </c>
      <c r="C8" s="131" t="s">
        <v>123</v>
      </c>
      <c r="D8" s="132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2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4">
        <v>16</v>
      </c>
      <c r="W8" s="133">
        <v>0</v>
      </c>
      <c r="X8" s="133">
        <v>0</v>
      </c>
      <c r="Y8" s="133">
        <v>0</v>
      </c>
      <c r="Z8" s="133">
        <v>0</v>
      </c>
      <c r="AA8" s="132">
        <v>10</v>
      </c>
      <c r="AB8" s="133">
        <v>0</v>
      </c>
      <c r="AC8" s="133">
        <v>0</v>
      </c>
      <c r="AD8" s="133">
        <v>60</v>
      </c>
      <c r="AE8" s="133">
        <v>0</v>
      </c>
      <c r="AF8" s="133">
        <v>0</v>
      </c>
      <c r="AG8" s="134">
        <v>0</v>
      </c>
      <c r="AH8" s="132">
        <v>0</v>
      </c>
      <c r="AI8" s="133">
        <v>0</v>
      </c>
      <c r="AJ8" s="133">
        <v>0</v>
      </c>
      <c r="AK8" s="133">
        <v>0</v>
      </c>
      <c r="AL8" s="135">
        <v>0</v>
      </c>
      <c r="AM8" s="136">
        <f>SUM(E8:AK8)-K8-V8-AA8-AG8-AH8</f>
        <v>60</v>
      </c>
      <c r="AN8" s="136">
        <f t="shared" si="0"/>
        <v>10</v>
      </c>
      <c r="AO8" s="136">
        <f t="shared" si="1"/>
        <v>16</v>
      </c>
      <c r="AP8" s="162">
        <f t="shared" si="2"/>
        <v>86</v>
      </c>
      <c r="AQ8" s="171">
        <v>96.35</v>
      </c>
      <c r="AR8" s="175"/>
      <c r="AS8" s="61"/>
      <c r="AT8" s="23"/>
      <c r="AU8" s="23"/>
      <c r="AV8" s="23"/>
      <c r="AW8" s="23"/>
      <c r="AX8" s="23"/>
    </row>
    <row r="9" spans="1:45" s="1" customFormat="1" ht="39" customHeight="1" thickBot="1">
      <c r="A9" s="116" t="s">
        <v>11</v>
      </c>
      <c r="B9" s="144" t="s">
        <v>124</v>
      </c>
      <c r="C9" s="144" t="s">
        <v>125</v>
      </c>
      <c r="D9" s="145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5">
        <v>0</v>
      </c>
      <c r="L9" s="146">
        <v>60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7">
        <v>38</v>
      </c>
      <c r="W9" s="146">
        <v>0</v>
      </c>
      <c r="X9" s="146">
        <v>0</v>
      </c>
      <c r="Y9" s="146">
        <v>0</v>
      </c>
      <c r="Z9" s="146">
        <v>0</v>
      </c>
      <c r="AA9" s="145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7">
        <v>10</v>
      </c>
      <c r="AH9" s="145">
        <v>20</v>
      </c>
      <c r="AI9" s="146">
        <v>0</v>
      </c>
      <c r="AJ9" s="146">
        <v>0</v>
      </c>
      <c r="AK9" s="146">
        <v>0</v>
      </c>
      <c r="AL9" s="148">
        <v>0</v>
      </c>
      <c r="AM9" s="149">
        <f>SUM(E9:AK9)-K9-V9-AA9-AG9-AH9</f>
        <v>60</v>
      </c>
      <c r="AN9" s="149">
        <f t="shared" si="0"/>
        <v>20</v>
      </c>
      <c r="AO9" s="149">
        <f t="shared" si="1"/>
        <v>48</v>
      </c>
      <c r="AP9" s="164">
        <f t="shared" si="2"/>
        <v>128</v>
      </c>
      <c r="AQ9" s="172">
        <v>95</v>
      </c>
      <c r="AR9" s="176">
        <v>96</v>
      </c>
      <c r="AS9" s="21"/>
    </row>
    <row r="10" spans="2:42" s="1" customFormat="1" ht="37.5" customHeight="1">
      <c r="B10" s="126"/>
      <c r="C10" s="127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  <c r="AN10" s="18"/>
      <c r="AO10" s="20"/>
      <c r="AP10" s="20"/>
    </row>
    <row r="11" spans="1:42" ht="27.75" customHeight="1">
      <c r="A11" s="41"/>
      <c r="B11" s="126"/>
      <c r="C11" s="126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20"/>
      <c r="AN11" s="20"/>
      <c r="AO11" s="20"/>
      <c r="AP11" s="20"/>
    </row>
    <row r="12" spans="2:42" ht="33" customHeight="1">
      <c r="B12" s="128"/>
      <c r="C12" s="129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20"/>
      <c r="AN12" s="20"/>
      <c r="AO12" s="20"/>
      <c r="AP12" s="20"/>
    </row>
    <row r="13" spans="2:42" ht="54" customHeight="1"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20"/>
      <c r="AN13" s="20"/>
      <c r="AO13" s="20"/>
      <c r="AP13" s="20"/>
    </row>
    <row r="14" spans="2:42" ht="54" customHeight="1"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0"/>
      <c r="AN14" s="20"/>
      <c r="AO14" s="20"/>
      <c r="AP14" s="20"/>
    </row>
    <row r="15" spans="2:42" ht="54" customHeight="1">
      <c r="B15" s="19"/>
      <c r="C15" s="19"/>
      <c r="D15" s="1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0"/>
      <c r="AN15" s="20"/>
      <c r="AO15" s="20"/>
      <c r="AP15" s="20"/>
    </row>
    <row r="16" spans="2:42" ht="54" customHeight="1">
      <c r="B16" s="19"/>
      <c r="C16" s="19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20"/>
      <c r="AN16" s="20"/>
      <c r="AO16" s="20"/>
      <c r="AP16" s="20"/>
    </row>
    <row r="17" spans="2:53" ht="63.75" customHeight="1">
      <c r="B17" s="19"/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0"/>
      <c r="AN17" s="20"/>
      <c r="AO17" s="20"/>
      <c r="AP17" s="20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2:53" ht="63.75" customHeight="1">
      <c r="B18" s="19"/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20"/>
      <c r="AP18" s="20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2:53" ht="42.75" customHeight="1">
      <c r="B19" s="19"/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20"/>
      <c r="AO19" s="20"/>
      <c r="AP19" s="20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2:53" ht="15.75"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N20" s="20"/>
      <c r="AO20" s="20"/>
      <c r="AP20" s="20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ht="43.5" customHeight="1">
      <c r="B21" s="19"/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20"/>
      <c r="AN21" s="20"/>
      <c r="AO21" s="20"/>
      <c r="AP21" s="2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52.5" customHeight="1">
      <c r="B22" s="19"/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0"/>
      <c r="AN22" s="20"/>
      <c r="AO22" s="20"/>
      <c r="AP22" s="20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54.75" customHeight="1">
      <c r="B23" s="19"/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18"/>
      <c r="AR23" s="18"/>
      <c r="AS23" s="18"/>
      <c r="AT23" s="18"/>
      <c r="AU23" s="18"/>
      <c r="AV23" s="18"/>
      <c r="AW23" s="8"/>
      <c r="AX23" s="8"/>
      <c r="AY23" s="8"/>
      <c r="AZ23" s="8"/>
      <c r="BA23" s="8"/>
    </row>
    <row r="24" spans="2:53" ht="54.7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 s="18"/>
      <c r="AT24" s="18"/>
      <c r="AU24" s="18"/>
      <c r="AV24" s="18"/>
      <c r="AW24" s="8"/>
      <c r="AX24" s="8"/>
      <c r="AY24" s="8"/>
      <c r="AZ24" s="8"/>
      <c r="BA24" s="8"/>
    </row>
    <row r="25" spans="2:53" ht="57" customHeight="1">
      <c r="B25" s="19"/>
      <c r="C25" s="19"/>
      <c r="D25" s="19"/>
      <c r="E25" s="16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20"/>
      <c r="AN25" s="20"/>
      <c r="AO25" s="20"/>
      <c r="AP25" s="20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54.75" customHeight="1">
      <c r="B26" s="19"/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20"/>
      <c r="AN26" s="20"/>
      <c r="AO26" s="20"/>
      <c r="AP26" s="20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57" customHeight="1">
      <c r="B27" s="19"/>
      <c r="C27" s="19"/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0"/>
      <c r="AN27" s="20"/>
      <c r="AO27" s="20"/>
      <c r="AP27" s="20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57" customHeight="1">
      <c r="B28" s="19"/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0"/>
      <c r="AN28" s="20"/>
      <c r="AO28" s="20"/>
      <c r="AP28" s="20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49" ht="15.75">
      <c r="B29" s="19"/>
      <c r="C29" s="19"/>
      <c r="D29" s="19"/>
      <c r="E29" s="16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20"/>
      <c r="AN29" s="20"/>
      <c r="AO29" s="20"/>
      <c r="AP29" s="20"/>
      <c r="AQ29" s="8"/>
      <c r="AR29" s="8"/>
      <c r="AS29" s="8"/>
      <c r="AT29" s="8"/>
      <c r="AU29" s="8"/>
      <c r="AV29" s="8"/>
      <c r="AW29" s="8"/>
    </row>
    <row r="30" spans="2:49" ht="27.75" customHeight="1">
      <c r="B30" s="19"/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8"/>
      <c r="AN30" s="18"/>
      <c r="AO30" s="18"/>
      <c r="AP30" s="18"/>
      <c r="AQ30" s="8"/>
      <c r="AR30" s="8"/>
      <c r="AS30" s="8"/>
      <c r="AT30" s="8"/>
      <c r="AU30" s="8"/>
      <c r="AV30" s="8"/>
      <c r="AW30" s="8"/>
    </row>
    <row r="31" spans="2:49" ht="19.5" customHeight="1">
      <c r="B31" s="12"/>
      <c r="C31" s="12"/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8"/>
      <c r="AN31" s="18"/>
      <c r="AO31" s="18"/>
      <c r="AP31" s="18"/>
      <c r="AQ31" s="8"/>
      <c r="AR31" s="8"/>
      <c r="AS31" s="8"/>
      <c r="AT31" s="8"/>
      <c r="AU31" s="8"/>
      <c r="AV31" s="8"/>
      <c r="AW31" s="8"/>
    </row>
    <row r="32" spans="2:42" ht="22.5" customHeight="1">
      <c r="B32" s="17"/>
      <c r="C32" s="1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4"/>
      <c r="AN32" s="14"/>
      <c r="AO32" s="14"/>
      <c r="AP32" s="14"/>
    </row>
    <row r="33" spans="2:42" ht="21" customHeight="1">
      <c r="B33" s="17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4"/>
      <c r="AN33" s="14"/>
      <c r="AO33" s="14"/>
      <c r="AP33" s="14"/>
    </row>
    <row r="34" spans="2:42" ht="27" customHeight="1">
      <c r="B34" s="17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/>
      <c r="AN34" s="14"/>
      <c r="AO34" s="14"/>
      <c r="AP34" s="14"/>
    </row>
    <row r="35" ht="30" customHeight="1"/>
    <row r="36" spans="2:42" ht="15.75"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4"/>
      <c r="AN36" s="14"/>
      <c r="AO36" s="14"/>
      <c r="AP36" s="14"/>
    </row>
    <row r="37" spans="2:42" ht="30" customHeight="1"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4"/>
      <c r="AN37" s="14"/>
      <c r="AO37" s="14"/>
      <c r="AP37" s="14"/>
    </row>
    <row r="38" spans="2:42" ht="30" customHeight="1"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4"/>
      <c r="AO38" s="14"/>
      <c r="AP38" s="14"/>
    </row>
    <row r="39" spans="2:42" ht="30" customHeight="1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4"/>
      <c r="AO39" s="14"/>
      <c r="AP39" s="14"/>
    </row>
    <row r="40" spans="2:42" ht="30" customHeight="1"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4"/>
      <c r="AO40" s="14"/>
      <c r="AP40" s="14"/>
    </row>
    <row r="41" spans="2:42" ht="30" customHeight="1"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4"/>
      <c r="AO41" s="14"/>
      <c r="AP41" s="14"/>
    </row>
    <row r="42" spans="2:42" ht="30" customHeight="1"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4"/>
      <c r="AO42" s="14"/>
      <c r="AP42" s="14"/>
    </row>
    <row r="43" spans="2:42" ht="30" customHeight="1"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3"/>
      <c r="AN43" s="3"/>
      <c r="AO43" s="3"/>
      <c r="AP43" s="3"/>
    </row>
    <row r="44" spans="2:42" ht="30" customHeight="1"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"/>
      <c r="AN44" s="3"/>
      <c r="AO44" s="3"/>
      <c r="AP44" s="3"/>
    </row>
    <row r="45" spans="2:42" ht="30" customHeight="1"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3"/>
      <c r="AN45" s="3"/>
      <c r="AO45" s="3"/>
      <c r="AP45" s="3"/>
    </row>
    <row r="46" spans="2:42" ht="30" customHeight="1"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3"/>
      <c r="AN46" s="3"/>
      <c r="AO46" s="3"/>
      <c r="AP46" s="3"/>
    </row>
    <row r="47" spans="2:42" ht="30" customHeight="1"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"/>
      <c r="AN47" s="3"/>
      <c r="AO47" s="3"/>
      <c r="AP47" s="3"/>
    </row>
    <row r="48" spans="2:38" ht="30" customHeight="1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2:38" ht="15.75">
      <c r="B49" s="10"/>
      <c r="C49" s="10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2:38" ht="15.75">
      <c r="B50" s="10"/>
      <c r="C50" s="10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2:38" ht="15.75">
      <c r="B51" s="10"/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 ht="15.75"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 ht="15.75">
      <c r="B53" s="10"/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 ht="15.75">
      <c r="B54" s="10"/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 ht="15.75">
      <c r="B55" s="10"/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 ht="15.75">
      <c r="B56" s="10"/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 ht="15.75">
      <c r="B57" s="10"/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 ht="15.75">
      <c r="B58" s="10"/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 ht="15.75">
      <c r="B59" s="10"/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 ht="15.75">
      <c r="B60" s="10"/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 ht="15.75">
      <c r="B61" s="10"/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 ht="15.75">
      <c r="B62" s="10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 ht="15.75">
      <c r="B63" s="10"/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 ht="15.75">
      <c r="B64" s="10"/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 ht="15.75">
      <c r="B65" s="10"/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 ht="15.75">
      <c r="B66" s="10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 ht="15.75">
      <c r="B67" s="10"/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 ht="15.75">
      <c r="B68" s="10"/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 ht="15.75">
      <c r="B69" s="10"/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 ht="15.75">
      <c r="B70" s="10"/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 ht="15.75">
      <c r="B71" s="10"/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 ht="15.75">
      <c r="B72" s="10"/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 ht="15.75">
      <c r="B73" s="10"/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 ht="15.75">
      <c r="B74" s="10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 ht="15.75">
      <c r="B75" s="10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 ht="15.75">
      <c r="B76" s="10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 ht="15.75">
      <c r="B77" s="10"/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 ht="15.7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15.75">
      <c r="B79" s="10"/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 ht="15.75">
      <c r="B80" s="7"/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5.75">
      <c r="B81" s="7"/>
      <c r="C81" s="7"/>
      <c r="D81" s="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5.75">
      <c r="B82" s="7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>
      <c r="B83" s="7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>
      <c r="B84" s="7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>
      <c r="B86" s="7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>
      <c r="B87" s="7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>
      <c r="B88" s="7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>
      <c r="B93" s="7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>
      <c r="B94" s="7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>
      <c r="B97" s="7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>
      <c r="B103" s="7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>
      <c r="B104" s="7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>
      <c r="B105" s="7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>
      <c r="B107" s="7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>
      <c r="B108" s="7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>
      <c r="B109" s="7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>
      <c r="B110" s="7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>
      <c r="B111" s="7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>
      <c r="B112" s="7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>
      <c r="B113" s="7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>
      <c r="B114" s="7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>
      <c r="B115" s="7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>
      <c r="B116" s="7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>
      <c r="B117" s="7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>
      <c r="B118" s="7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>
      <c r="B119" s="7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>
      <c r="B124" s="7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>
      <c r="B125" s="7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>
      <c r="B126" s="7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>
      <c r="B127" s="7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>
      <c r="B128" s="7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>
      <c r="B129" s="7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>
      <c r="B130" s="7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>
      <c r="B131" s="7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>
      <c r="B132" s="7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>
      <c r="B133" s="7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>
      <c r="B135" s="7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>
      <c r="B136" s="7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>
      <c r="B137" s="7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>
      <c r="B138" s="7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>
      <c r="B139" s="7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>
      <c r="B140" s="7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>
      <c r="B141" s="7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>
      <c r="B142" s="7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>
      <c r="B143" s="7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>
      <c r="B144" s="7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>
      <c r="B145" s="7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>
      <c r="B146" s="7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>
      <c r="B147" s="7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>
      <c r="B148" s="7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>
      <c r="B151" s="7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>
      <c r="B152" s="7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>
      <c r="B153" s="7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>
      <c r="B154" s="7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5.75">
      <c r="B155" s="7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5.75">
      <c r="B156" s="7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5.75">
      <c r="B157" s="7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5.75">
      <c r="B158" s="7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5.75">
      <c r="B159" s="7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5.75">
      <c r="B160" s="7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5.75">
      <c r="B161" s="7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5.75">
      <c r="B162" s="7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5.75">
      <c r="B163" s="7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5.75">
      <c r="B164" s="7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5.75">
      <c r="B165" s="7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5.75">
      <c r="B166" s="7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5.75">
      <c r="B167" s="7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5.75">
      <c r="B168" s="7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5.75">
      <c r="B169" s="7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5.75">
      <c r="B170" s="7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5.75">
      <c r="B171" s="7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5.75">
      <c r="B172" s="7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5.75">
      <c r="B173" s="7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5.75">
      <c r="B174" s="7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5.75">
      <c r="B175" s="7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5.75">
      <c r="B176" s="7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5.75">
      <c r="B177" s="7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5.75">
      <c r="B178" s="7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5.75">
      <c r="B179" s="7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5.75">
      <c r="B180" s="7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5.75">
      <c r="B181" s="7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5.75">
      <c r="B182" s="7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5.75">
      <c r="B183" s="7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5.75">
      <c r="B184" s="7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5.75">
      <c r="B185" s="7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5.75">
      <c r="B186" s="7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5.75">
      <c r="B187" s="7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5.75">
      <c r="B188" s="7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5.75">
      <c r="B189" s="7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5.75">
      <c r="B190" s="7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5.75">
      <c r="B191" s="7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5.75">
      <c r="B192" s="7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5.75">
      <c r="B193" s="7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5.75">
      <c r="B194" s="7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5.75">
      <c r="B195" s="7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5.75">
      <c r="B196" s="7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5.75">
      <c r="B197" s="7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5.75">
      <c r="B198" s="7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5.75">
      <c r="B199" s="7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5.75">
      <c r="B200" s="7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5.75">
      <c r="B201" s="7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5.75">
      <c r="B202" s="7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5.75">
      <c r="B203" s="7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5.75">
      <c r="B204" s="7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5.75">
      <c r="B205" s="7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5.75">
      <c r="B206" s="7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5.75">
      <c r="B207" s="7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5.75">
      <c r="B208" s="7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5.75">
      <c r="B209" s="7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5.75">
      <c r="B210" s="7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5.75">
      <c r="B211" s="7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5.75">
      <c r="B212" s="7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5.75">
      <c r="B213" s="7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5.75">
      <c r="B214" s="7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5.75">
      <c r="B215" s="7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5.75">
      <c r="B216" s="7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5.75">
      <c r="B217" s="7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5.75">
      <c r="B218" s="7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5.75">
      <c r="B219" s="7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5.75">
      <c r="B220" s="7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5.75">
      <c r="B221" s="7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5.75">
      <c r="B222" s="7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5.75">
      <c r="B223" s="7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5.75">
      <c r="B224" s="7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5.75">
      <c r="B225" s="7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5.75">
      <c r="B226" s="7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5.75"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5.75">
      <c r="B228" s="7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5.75">
      <c r="B229" s="7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5.75">
      <c r="B230" s="7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5.75">
      <c r="B231" s="7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5.75">
      <c r="B232" s="7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5.75">
      <c r="B233" s="7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5.75">
      <c r="B234" s="7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5.75">
      <c r="B235" s="7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5.75">
      <c r="B236" s="7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5.75">
      <c r="B237" s="7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5.75">
      <c r="B238" s="7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5.75">
      <c r="B239" s="7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5.75">
      <c r="B240" s="7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5.75">
      <c r="B241" s="7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5.75">
      <c r="B242" s="7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5.75">
      <c r="B243" s="7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5.75">
      <c r="B244" s="7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5.75">
      <c r="B245" s="7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5.75">
      <c r="B246" s="7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5.75">
      <c r="B247" s="7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5.75">
      <c r="B248" s="7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5.75">
      <c r="B249" s="7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5.75">
      <c r="B250" s="7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5.75">
      <c r="B251" s="7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5.75">
      <c r="B252" s="7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5.75">
      <c r="B253" s="7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5.75">
      <c r="B254" s="7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5.75">
      <c r="B255" s="7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5.75">
      <c r="B256" s="7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5.75"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5.75">
      <c r="B258" s="7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5.75">
      <c r="B259" s="7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5.75">
      <c r="B260" s="7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5.75">
      <c r="B261" s="7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5.75">
      <c r="B262" s="7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5.75">
      <c r="B263" s="7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5.75">
      <c r="B264" s="7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5.75">
      <c r="B265" s="7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5.75">
      <c r="B266" s="7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5.75">
      <c r="B267" s="7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5.75">
      <c r="B268" s="7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5.75">
      <c r="B269" s="7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5.75">
      <c r="B270" s="7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5.75">
      <c r="B271" s="7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5.75">
      <c r="B272" s="7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5.75">
      <c r="B273" s="7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5.75">
      <c r="B274" s="7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5.75">
      <c r="B275" s="7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5.75">
      <c r="B276" s="7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5.75">
      <c r="B277" s="7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5.75">
      <c r="B278" s="7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5.75">
      <c r="B279" s="7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5.75">
      <c r="B280" s="7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5.75">
      <c r="B281" s="7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5.75">
      <c r="B282" s="7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5.75">
      <c r="B283" s="7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5.75">
      <c r="B284" s="7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5.75">
      <c r="B285" s="7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5.75">
      <c r="B286" s="7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5.75">
      <c r="B287" s="7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5.75"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5.75">
      <c r="B289" s="7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5.75">
      <c r="B290" s="7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5.75">
      <c r="B291" s="7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5.75">
      <c r="B292" s="7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5.75">
      <c r="B293" s="7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5.75">
      <c r="B294" s="7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5.75">
      <c r="B295" s="7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5.75">
      <c r="B296" s="7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5.75">
      <c r="B297" s="7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5.75">
      <c r="B298" s="7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5.75">
      <c r="B299" s="7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5.75">
      <c r="B300" s="7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5.75">
      <c r="B301" s="7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5.75">
      <c r="B302" s="7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5.75">
      <c r="B303" s="7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5.75">
      <c r="B304" s="7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5.75">
      <c r="B305" s="7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5.75">
      <c r="B306" s="7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5.75">
      <c r="B307" s="7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5.75">
      <c r="B308" s="7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5.75">
      <c r="B309" s="7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5.75">
      <c r="B310" s="7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5.75">
      <c r="B311" s="7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5.75">
      <c r="B312" s="7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5.75">
      <c r="B313" s="7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5.75">
      <c r="B314" s="7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5.75">
      <c r="B315" s="7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5.75">
      <c r="B316" s="7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5.75">
      <c r="B317" s="7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5.75">
      <c r="B318" s="7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5.75">
      <c r="B319" s="7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5.75">
      <c r="B320" s="7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5.75">
      <c r="B321" s="7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5.75">
      <c r="B322" s="7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5.75">
      <c r="B323" s="7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5.75">
      <c r="B324" s="7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5.75">
      <c r="B325" s="7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5.75">
      <c r="B326" s="7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5.75">
      <c r="B327" s="7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5.75">
      <c r="B328" s="7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5.75">
      <c r="B329" s="7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5.75">
      <c r="B330" s="7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5.75"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5.75">
      <c r="B332" s="7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5.75">
      <c r="B333" s="7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5.75">
      <c r="B334" s="7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5.75">
      <c r="B335" s="7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5.75">
      <c r="B336" s="7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5.75">
      <c r="B337" s="7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5.75">
      <c r="B338" s="7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5.75">
      <c r="B339" s="7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5.75">
      <c r="B340" s="7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5.75">
      <c r="B341" s="7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5.75">
      <c r="B342" s="7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5.75">
      <c r="B343" s="7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5.75">
      <c r="B344" s="7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5.75">
      <c r="B345" s="7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5.75">
      <c r="B346" s="7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5.75">
      <c r="B347" s="7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5.75">
      <c r="B348" s="7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5.75">
      <c r="B349" s="7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5.75">
      <c r="B350" s="7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5.75">
      <c r="B351" s="7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5.75"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5.75">
      <c r="B353" s="7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5.75">
      <c r="B354" s="7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5.75">
      <c r="B355" s="7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5.75">
      <c r="B356" s="7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5.75">
      <c r="B357" s="7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5.75">
      <c r="B358" s="7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5.75">
      <c r="B359" s="7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5.75">
      <c r="B360" s="7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5.75">
      <c r="B361" s="7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5.75">
      <c r="B362" s="7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5.75">
      <c r="B363" s="7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5.75">
      <c r="B364" s="7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5.75">
      <c r="B365" s="7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5.75">
      <c r="B366" s="7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5.75">
      <c r="B367" s="7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5.75">
      <c r="B368" s="7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5.75">
      <c r="B369" s="7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5.75">
      <c r="B370" s="7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5.75">
      <c r="B371" s="7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5.75">
      <c r="B372" s="7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5.75">
      <c r="B373" s="7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5.75">
      <c r="B374" s="7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5.75">
      <c r="B375" s="7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5.75">
      <c r="B376" s="7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5.75">
      <c r="B377" s="7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5.75">
      <c r="B378" s="7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5.75">
      <c r="B379" s="7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5.75">
      <c r="B380" s="7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5.75">
      <c r="B381" s="7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5.75">
      <c r="B382" s="7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5.75">
      <c r="B383" s="7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5.75">
      <c r="B384" s="7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5.75">
      <c r="B385" s="7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5.75">
      <c r="B386" s="7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5.75"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5.75">
      <c r="B388" s="7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5.75">
      <c r="B389" s="7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5.75">
      <c r="B390" s="7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5.75">
      <c r="B391" s="7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5.75">
      <c r="B392" s="7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5.75">
      <c r="B393" s="7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5.75">
      <c r="B394" s="7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5.75">
      <c r="B395" s="7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5.75"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5.75">
      <c r="B397" s="7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5.75">
      <c r="B398" s="7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5.75">
      <c r="B399" s="7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5.75">
      <c r="B400" s="7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5.75">
      <c r="B401" s="7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5.75">
      <c r="B402" s="7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5.75">
      <c r="B403" s="7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5.75">
      <c r="B404" s="7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5.75">
      <c r="B405" s="7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5.75">
      <c r="B406" s="7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5.75">
      <c r="B407" s="7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5.75">
      <c r="B408" s="7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5.75">
      <c r="B409" s="7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5.75">
      <c r="B410" s="7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5.75">
      <c r="B411" s="7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5.75">
      <c r="B412" s="7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5.75">
      <c r="B413" s="7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5.75">
      <c r="B414" s="7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5.75">
      <c r="B415" s="7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5.75">
      <c r="B416" s="7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5.75">
      <c r="B417" s="7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5.75">
      <c r="B418" s="7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5.75">
      <c r="B419" s="7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5.75">
      <c r="B420" s="7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5.75">
      <c r="B421" s="7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5.75">
      <c r="B422" s="7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5.75">
      <c r="B423" s="7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5.75">
      <c r="B424" s="7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5.75">
      <c r="B425" s="7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5.75">
      <c r="B426" s="7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5.75"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5.75">
      <c r="B428" s="7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5.75">
      <c r="B429" s="7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5.75"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5.75"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5.75"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5.75"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5.75"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5.75">
      <c r="B435" s="7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5.75">
      <c r="B436" s="7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5.75">
      <c r="B437" s="7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5.75">
      <c r="B438" s="7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5.75">
      <c r="B439" s="7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5.75">
      <c r="B440" s="7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5.75">
      <c r="B441" s="7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5.75">
      <c r="B442" s="7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5.75">
      <c r="B443" s="7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5.75">
      <c r="B444" s="7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5.75">
      <c r="B445" s="7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5.75">
      <c r="B446" s="7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5.75">
      <c r="B447" s="7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5.75">
      <c r="B448" s="7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5.75">
      <c r="B449" s="7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5.75">
      <c r="B450" s="7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5.75"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5.75">
      <c r="B452" s="7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5.75">
      <c r="B453" s="7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5.75">
      <c r="B454" s="7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5.75">
      <c r="B455" s="7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5.75">
      <c r="B456" s="7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5.75"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5.75">
      <c r="B458" s="7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5.75"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5.75">
      <c r="B460" s="7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5.75"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5.75">
      <c r="B462" s="7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5.75">
      <c r="B463" s="7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5.75">
      <c r="B464" s="7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5.75"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5.75">
      <c r="B466" s="7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5.75">
      <c r="B467" s="7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5.75"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5.75">
      <c r="B469" s="7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5.75">
      <c r="B470" s="7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5.75">
      <c r="B471" s="7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5.75">
      <c r="B472" s="7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5.75">
      <c r="B473" s="7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5.75">
      <c r="B474" s="7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5.75">
      <c r="B475" s="7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5.75">
      <c r="B476" s="7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5.75">
      <c r="B477" s="7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5.75"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5.75"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5.75"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5.75"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5.75"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5.75"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5.75"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5.75"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5.75"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5.75"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5.75"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5.75"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5.75"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5.75"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5.75"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5.75"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5.75"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5.75"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5.75"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5.75"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5.75"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5.75"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5.75"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5.75"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5.75"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5.75"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5.75"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5.75"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5.75"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5.75"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5.75"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5.75"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5.75">
      <c r="B510" s="7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5.75">
      <c r="B511" s="7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5.75">
      <c r="B512" s="7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5.75">
      <c r="B513" s="7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5.75">
      <c r="B514" s="7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5.75">
      <c r="B515" s="7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5.75">
      <c r="B516" s="7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5.75">
      <c r="B517" s="7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5.75">
      <c r="B518" s="7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5.75">
      <c r="B519" s="7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5.75">
      <c r="B520" s="7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5.75">
      <c r="B521" s="7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5.75">
      <c r="B522" s="7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5.75">
      <c r="B523" s="7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5.75">
      <c r="B524" s="7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5.75">
      <c r="B525" s="7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5.75">
      <c r="B526" s="7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5.75">
      <c r="B527" s="7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5.75">
      <c r="B528" s="7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5.75">
      <c r="B529" s="7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5.75">
      <c r="B530" s="7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5.75">
      <c r="B531" s="7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5.75">
      <c r="B532" s="7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5.75">
      <c r="B533" s="7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5.75">
      <c r="B534" s="7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5.75">
      <c r="B535" s="7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5.75">
      <c r="B536" s="7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5.75">
      <c r="B537" s="7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5.75">
      <c r="B538" s="7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5.75">
      <c r="B539" s="7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5.75">
      <c r="B540" s="7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5.75">
      <c r="B541" s="7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5.75">
      <c r="B542" s="7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5.75">
      <c r="B543" s="7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5.75">
      <c r="B544" s="7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5.75">
      <c r="B545" s="7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5.75">
      <c r="B546" s="7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5.75">
      <c r="B547" s="7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5.75">
      <c r="B548" s="7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5.75">
      <c r="B549" s="7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5.75">
      <c r="B550" s="7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5.75">
      <c r="B551" s="7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5.75">
      <c r="B552" s="7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5.75">
      <c r="B553" s="7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5.75">
      <c r="B554" s="7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5.75">
      <c r="B555" s="7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5.75">
      <c r="B556" s="7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5.75">
      <c r="B557" s="7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5.75">
      <c r="B558" s="7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5.75">
      <c r="B559" s="7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5.75">
      <c r="B560" s="7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5.75">
      <c r="B561" s="7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5.75">
      <c r="B562" s="7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5.75">
      <c r="B563" s="7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5.75">
      <c r="B564" s="7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5.75">
      <c r="B565" s="7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5.75">
      <c r="B566" s="7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5.75">
      <c r="B567" s="7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5.75">
      <c r="B568" s="7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5.75">
      <c r="B569" s="7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5.75">
      <c r="B570" s="7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5.75">
      <c r="B571" s="7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5.75">
      <c r="B572" s="7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5.75">
      <c r="B573" s="7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5.75">
      <c r="B574" s="7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5.75">
      <c r="B575" s="7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5.75">
      <c r="B576" s="7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5.75">
      <c r="B577" s="7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5.75">
      <c r="B578" s="7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5.75">
      <c r="B579" s="7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5.75">
      <c r="B580" s="7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5.75">
      <c r="B581" s="7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5.75">
      <c r="B582" s="7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5.75">
      <c r="B583" s="7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5.75">
      <c r="B584" s="7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5.75">
      <c r="B585" s="7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5.75">
      <c r="B586" s="7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5.75">
      <c r="B587" s="7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5.75">
      <c r="B588" s="7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5.75">
      <c r="B589" s="7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5.75">
      <c r="B590" s="7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5.75">
      <c r="B591" s="7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5.75">
      <c r="B592" s="7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5.75">
      <c r="B593" s="7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5.75">
      <c r="B594" s="7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5.75">
      <c r="B595" s="7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5.75">
      <c r="B596" s="7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5.75">
      <c r="B597" s="7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5.75">
      <c r="B598" s="7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5.75">
      <c r="B599" s="7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5.75">
      <c r="B600" s="7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5.75">
      <c r="B601" s="7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5.75">
      <c r="B602" s="7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5.75">
      <c r="B603" s="7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5.75">
      <c r="B604" s="7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5.75">
      <c r="B605" s="7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5.75">
      <c r="B606" s="7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5.75">
      <c r="B607" s="7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5.75">
      <c r="B608" s="7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5.75">
      <c r="B609" s="7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5.75">
      <c r="B610" s="7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5.75">
      <c r="B611" s="7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5.75">
      <c r="B612" s="7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5.75">
      <c r="B613" s="7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5.75">
      <c r="B614" s="7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5.75">
      <c r="B615" s="7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5.75">
      <c r="B616" s="7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5.75">
      <c r="B617" s="7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5.75">
      <c r="B618" s="7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5.75">
      <c r="B619" s="7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5.75">
      <c r="B620" s="7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5.75">
      <c r="B621" s="7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5.75">
      <c r="B622" s="7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5.75">
      <c r="B623" s="7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5.75">
      <c r="B624" s="7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5.75">
      <c r="B625" s="7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5.75">
      <c r="B626" s="7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5.75">
      <c r="B627" s="7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5.75">
      <c r="B628" s="7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5.75">
      <c r="B629" s="7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5.75">
      <c r="B630" s="7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5.75">
      <c r="B631" s="7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5.75">
      <c r="B632" s="7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5.75">
      <c r="B633" s="7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5.75">
      <c r="B634" s="7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5.75">
      <c r="B635" s="7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5.75">
      <c r="B636" s="7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5.75">
      <c r="B637" s="7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5.75">
      <c r="B638" s="7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5.75">
      <c r="B639" s="7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5.75">
      <c r="B640" s="7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5.75">
      <c r="B641" s="7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5.75">
      <c r="B642" s="7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5.75">
      <c r="B643" s="7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5.75">
      <c r="B644" s="7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5.75">
      <c r="B645" s="7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5.75">
      <c r="B646" s="7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5.75">
      <c r="B647" s="7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5.75">
      <c r="B648" s="7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5.75">
      <c r="B649" s="7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5.75">
      <c r="B650" s="7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5.75">
      <c r="B651" s="7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5.75">
      <c r="B652" s="7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5.75">
      <c r="B653" s="7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5.75">
      <c r="B654" s="7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5.75">
      <c r="B655" s="7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5.75">
      <c r="B656" s="7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5.75">
      <c r="B657" s="7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5.75">
      <c r="B658" s="7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5.75">
      <c r="B659" s="7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5.75">
      <c r="B660" s="7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5.75">
      <c r="B661" s="7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5.75">
      <c r="B662" s="7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5.75">
      <c r="B663" s="7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5.75">
      <c r="B664" s="7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5.75">
      <c r="B665" s="7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5.75">
      <c r="B666" s="7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5.75">
      <c r="B667" s="7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5.75">
      <c r="B668" s="7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5.75">
      <c r="B669" s="7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5.75">
      <c r="B670" s="7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5.75">
      <c r="B671" s="7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5.75">
      <c r="B672" s="7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5.75">
      <c r="B673" s="7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5.75">
      <c r="B674" s="7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5.75">
      <c r="B675" s="7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5.75">
      <c r="B676" s="7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5.75">
      <c r="B677" s="7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5.75">
      <c r="B678" s="7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5.75">
      <c r="B679" s="7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5.75">
      <c r="B680" s="7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5.75">
      <c r="B681" s="7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5.75">
      <c r="B682" s="7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5.75">
      <c r="B683" s="7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5.75">
      <c r="B684" s="7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5.75">
      <c r="B685" s="7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5.75">
      <c r="B686" s="7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5.75">
      <c r="B687" s="7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5.75">
      <c r="B688" s="7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5.75">
      <c r="B689" s="7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5.75">
      <c r="B690" s="7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5.75">
      <c r="B691" s="7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5.75">
      <c r="B692" s="7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5.75">
      <c r="B693" s="7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5.75">
      <c r="B694" s="7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5.75">
      <c r="B695" s="7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5.75">
      <c r="B696" s="7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5.75">
      <c r="B697" s="7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5.75">
      <c r="B698" s="7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5.75">
      <c r="B699" s="7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5.75">
      <c r="B700" s="7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5.75">
      <c r="B701" s="7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5.75">
      <c r="B702" s="7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5.75">
      <c r="B703" s="7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5.75">
      <c r="B704" s="7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5.75">
      <c r="B705" s="7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5.75">
      <c r="B706" s="7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5.75">
      <c r="B707" s="7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5.75">
      <c r="B708" s="7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32" r:id="rId1"/>
  <headerFooter alignWithMargins="0">
    <oddHeader>&amp;C&amp;"Times New Roman,Félkövér"&amp;16Gémes Kupa 2016
Középfokú bajnokság A csoport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10"/>
  <sheetViews>
    <sheetView view="pageLayout" zoomScale="70" zoomScaleNormal="75" zoomScalePageLayoutView="70" workbookViewId="0" topLeftCell="A4">
      <selection activeCell="AS8" sqref="AS8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30.2812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19" width="5.28125" style="5" customWidth="1"/>
    <col min="20" max="20" width="4.8515625" style="5" customWidth="1"/>
    <col min="21" max="22" width="5.28125" style="5" customWidth="1"/>
    <col min="23" max="27" width="6.140625" style="5" bestFit="1" customWidth="1"/>
    <col min="28" max="28" width="6.140625" style="5" customWidth="1"/>
    <col min="29" max="30" width="6.140625" style="5" bestFit="1" customWidth="1"/>
    <col min="31" max="31" width="6.140625" style="6" bestFit="1" customWidth="1"/>
    <col min="32" max="32" width="6.140625" style="5" customWidth="1"/>
    <col min="33" max="37" width="5.28125" style="5" customWidth="1"/>
    <col min="38" max="38" width="6.8515625" style="5" customWidth="1"/>
    <col min="39" max="42" width="6.57421875" style="2" customWidth="1"/>
    <col min="43" max="16384" width="11.140625" style="2" customWidth="1"/>
  </cols>
  <sheetData>
    <row r="1" spans="1:44" s="1" customFormat="1" ht="135.75" customHeight="1" thickBot="1">
      <c r="A1" s="36" t="s">
        <v>4</v>
      </c>
      <c r="B1" s="37" t="s">
        <v>5</v>
      </c>
      <c r="C1" s="37" t="s">
        <v>111</v>
      </c>
      <c r="D1" s="38" t="s">
        <v>43</v>
      </c>
      <c r="E1" s="38" t="s">
        <v>80</v>
      </c>
      <c r="F1" s="38" t="s">
        <v>81</v>
      </c>
      <c r="G1" s="38" t="s">
        <v>82</v>
      </c>
      <c r="H1" s="38" t="s">
        <v>83</v>
      </c>
      <c r="I1" s="38" t="s">
        <v>84</v>
      </c>
      <c r="J1" s="38" t="s">
        <v>85</v>
      </c>
      <c r="K1" s="38" t="s">
        <v>86</v>
      </c>
      <c r="L1" s="38" t="s">
        <v>87</v>
      </c>
      <c r="M1" s="38" t="s">
        <v>88</v>
      </c>
      <c r="N1" s="38" t="s">
        <v>89</v>
      </c>
      <c r="O1" s="38" t="s">
        <v>90</v>
      </c>
      <c r="P1" s="38" t="s">
        <v>91</v>
      </c>
      <c r="Q1" s="38" t="s">
        <v>31</v>
      </c>
      <c r="R1" s="38" t="s">
        <v>92</v>
      </c>
      <c r="S1" s="38" t="s">
        <v>93</v>
      </c>
      <c r="T1" s="38" t="s">
        <v>94</v>
      </c>
      <c r="U1" s="38" t="s">
        <v>58</v>
      </c>
      <c r="V1" s="38" t="s">
        <v>95</v>
      </c>
      <c r="W1" s="38" t="s">
        <v>96</v>
      </c>
      <c r="X1" s="38" t="s">
        <v>97</v>
      </c>
      <c r="Y1" s="38" t="s">
        <v>98</v>
      </c>
      <c r="Z1" s="38" t="s">
        <v>99</v>
      </c>
      <c r="AA1" s="38" t="s">
        <v>100</v>
      </c>
      <c r="AB1" s="38" t="s">
        <v>101</v>
      </c>
      <c r="AC1" s="38" t="s">
        <v>103</v>
      </c>
      <c r="AD1" s="38" t="s">
        <v>102</v>
      </c>
      <c r="AE1" s="38" t="s">
        <v>104</v>
      </c>
      <c r="AF1" s="38" t="s">
        <v>105</v>
      </c>
      <c r="AG1" s="38" t="s">
        <v>106</v>
      </c>
      <c r="AH1" s="38" t="s">
        <v>110</v>
      </c>
      <c r="AI1" s="38" t="s">
        <v>107</v>
      </c>
      <c r="AJ1" s="38" t="s">
        <v>108</v>
      </c>
      <c r="AK1" s="38" t="s">
        <v>109</v>
      </c>
      <c r="AL1" s="38" t="s">
        <v>0</v>
      </c>
      <c r="AM1" s="39" t="s">
        <v>1</v>
      </c>
      <c r="AN1" s="39" t="s">
        <v>67</v>
      </c>
      <c r="AO1" s="39" t="s">
        <v>2</v>
      </c>
      <c r="AP1" s="53" t="s">
        <v>8</v>
      </c>
      <c r="AQ1" s="165" t="s">
        <v>147</v>
      </c>
      <c r="AR1" s="166" t="s">
        <v>148</v>
      </c>
    </row>
    <row r="2" spans="1:44" s="21" customFormat="1" ht="33" customHeight="1" thickBot="1">
      <c r="A2" s="117"/>
      <c r="B2" s="67"/>
      <c r="C2" s="67"/>
      <c r="D2" s="68"/>
      <c r="E2" s="69"/>
      <c r="F2" s="69"/>
      <c r="G2" s="69"/>
      <c r="H2" s="47"/>
      <c r="I2" s="68"/>
      <c r="J2" s="68"/>
      <c r="K2" s="68">
        <v>224</v>
      </c>
      <c r="L2" s="68"/>
      <c r="M2" s="70"/>
      <c r="N2" s="70"/>
      <c r="O2" s="68"/>
      <c r="P2" s="68"/>
      <c r="Q2" s="72"/>
      <c r="R2" s="68"/>
      <c r="S2" s="68"/>
      <c r="T2" s="68"/>
      <c r="U2" s="68"/>
      <c r="V2" s="68" t="s">
        <v>33</v>
      </c>
      <c r="W2" s="68"/>
      <c r="X2" s="68"/>
      <c r="Y2" s="68"/>
      <c r="Z2" s="68"/>
      <c r="AA2" s="68">
        <v>91</v>
      </c>
      <c r="AB2" s="68"/>
      <c r="AC2" s="68"/>
      <c r="AD2" s="68"/>
      <c r="AE2" s="68"/>
      <c r="AF2" s="68"/>
      <c r="AG2" s="68" t="s">
        <v>112</v>
      </c>
      <c r="AH2" s="68">
        <v>195</v>
      </c>
      <c r="AI2" s="68"/>
      <c r="AJ2" s="68"/>
      <c r="AK2" s="68"/>
      <c r="AL2" s="71" t="s">
        <v>113</v>
      </c>
      <c r="AM2" s="73"/>
      <c r="AN2" s="73"/>
      <c r="AO2" s="73"/>
      <c r="AP2" s="118"/>
      <c r="AQ2" s="167"/>
      <c r="AR2" s="168"/>
    </row>
    <row r="3" spans="1:44" s="21" customFormat="1" ht="48" customHeight="1">
      <c r="A3" s="119" t="s">
        <v>6</v>
      </c>
      <c r="B3" s="120" t="s">
        <v>21</v>
      </c>
      <c r="C3" s="120" t="s">
        <v>126</v>
      </c>
      <c r="D3" s="121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121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5">
        <v>18</v>
      </c>
      <c r="W3" s="74">
        <v>0</v>
      </c>
      <c r="X3" s="74">
        <v>0</v>
      </c>
      <c r="Y3" s="74">
        <v>0</v>
      </c>
      <c r="Z3" s="74">
        <v>60</v>
      </c>
      <c r="AA3" s="121">
        <v>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5">
        <v>0</v>
      </c>
      <c r="AH3" s="121">
        <v>0</v>
      </c>
      <c r="AI3" s="74">
        <v>0</v>
      </c>
      <c r="AJ3" s="74">
        <v>0</v>
      </c>
      <c r="AK3" s="74">
        <v>0</v>
      </c>
      <c r="AL3" s="75">
        <v>0</v>
      </c>
      <c r="AM3" s="76">
        <f>SUM(E3:AK3)-K3-V3-AA3-AG3</f>
        <v>60</v>
      </c>
      <c r="AN3" s="76">
        <f>D3+K3+AA3+AH3</f>
        <v>0</v>
      </c>
      <c r="AO3" s="76">
        <f>V3+AG3+AL3</f>
        <v>18</v>
      </c>
      <c r="AP3" s="160">
        <f>AM3+AN3+AO3</f>
        <v>78</v>
      </c>
      <c r="AQ3" s="182">
        <v>102.45</v>
      </c>
      <c r="AR3" s="183">
        <v>102.8</v>
      </c>
    </row>
    <row r="4" spans="1:44" s="21" customFormat="1" ht="45" customHeight="1">
      <c r="A4" s="30" t="s">
        <v>10</v>
      </c>
      <c r="B4" s="46" t="s">
        <v>22</v>
      </c>
      <c r="C4" s="46" t="s">
        <v>127</v>
      </c>
      <c r="D4" s="77">
        <v>0</v>
      </c>
      <c r="E4" s="24">
        <v>0</v>
      </c>
      <c r="F4" s="24">
        <v>0</v>
      </c>
      <c r="G4" s="24">
        <v>60</v>
      </c>
      <c r="H4" s="24">
        <v>0</v>
      </c>
      <c r="I4" s="24">
        <v>0</v>
      </c>
      <c r="J4" s="24">
        <v>0</v>
      </c>
      <c r="K4" s="77">
        <v>10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42">
        <v>44</v>
      </c>
      <c r="W4" s="24">
        <v>0</v>
      </c>
      <c r="X4" s="24">
        <v>0</v>
      </c>
      <c r="Y4" s="24">
        <v>0</v>
      </c>
      <c r="Z4" s="24">
        <v>0</v>
      </c>
      <c r="AA4" s="77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42">
        <v>24</v>
      </c>
      <c r="AH4" s="77">
        <v>0</v>
      </c>
      <c r="AI4" s="24">
        <v>0</v>
      </c>
      <c r="AJ4" s="24">
        <v>0</v>
      </c>
      <c r="AK4" s="24">
        <v>60</v>
      </c>
      <c r="AL4" s="25">
        <v>0</v>
      </c>
      <c r="AM4" s="31">
        <f>SUM(E4:AK4)-K4-V4-AA4-AG4</f>
        <v>120</v>
      </c>
      <c r="AN4" s="31">
        <f aca="true" t="shared" si="0" ref="AN4:AN10">D4+K4+AA4+AH4</f>
        <v>10</v>
      </c>
      <c r="AO4" s="31">
        <f aca="true" t="shared" si="1" ref="AO4:AO10">V4+AG4+AL4</f>
        <v>68</v>
      </c>
      <c r="AP4" s="161">
        <f aca="true" t="shared" si="2" ref="AP4:AP10">AM4+AN4+AO4</f>
        <v>198</v>
      </c>
      <c r="AQ4" s="170">
        <v>101.1</v>
      </c>
      <c r="AR4" s="174">
        <v>101.05</v>
      </c>
    </row>
    <row r="5" spans="1:44" s="21" customFormat="1" ht="53.25" customHeight="1">
      <c r="A5" s="114" t="s">
        <v>7</v>
      </c>
      <c r="B5" s="124" t="s">
        <v>128</v>
      </c>
      <c r="C5" s="125" t="s">
        <v>129</v>
      </c>
      <c r="D5" s="115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115">
        <v>5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3">
        <v>14</v>
      </c>
      <c r="W5" s="62">
        <v>0</v>
      </c>
      <c r="X5" s="62">
        <v>0</v>
      </c>
      <c r="Y5" s="62">
        <v>0</v>
      </c>
      <c r="Z5" s="62">
        <v>0</v>
      </c>
      <c r="AA5" s="115">
        <v>60</v>
      </c>
      <c r="AB5" s="62">
        <v>0</v>
      </c>
      <c r="AC5" s="62">
        <v>0</v>
      </c>
      <c r="AD5" s="62">
        <v>60</v>
      </c>
      <c r="AE5" s="62">
        <v>0</v>
      </c>
      <c r="AF5" s="62">
        <v>0</v>
      </c>
      <c r="AG5" s="63">
        <v>10</v>
      </c>
      <c r="AH5" s="115">
        <v>10</v>
      </c>
      <c r="AI5" s="62">
        <v>0</v>
      </c>
      <c r="AJ5" s="62">
        <v>0</v>
      </c>
      <c r="AK5" s="62">
        <v>60</v>
      </c>
      <c r="AL5" s="63">
        <v>0</v>
      </c>
      <c r="AM5" s="83">
        <f aca="true" t="shared" si="3" ref="AM5:AM13">SUM(E5:AK5)-K5-V5-AA5-AG5-AH5</f>
        <v>120</v>
      </c>
      <c r="AN5" s="31">
        <f t="shared" si="0"/>
        <v>75</v>
      </c>
      <c r="AO5" s="31">
        <f t="shared" si="1"/>
        <v>24</v>
      </c>
      <c r="AP5" s="161">
        <f t="shared" si="2"/>
        <v>219</v>
      </c>
      <c r="AQ5" s="171">
        <v>99.75</v>
      </c>
      <c r="AR5" s="174">
        <v>100.1</v>
      </c>
    </row>
    <row r="6" spans="1:44" s="21" customFormat="1" ht="53.25" customHeight="1">
      <c r="A6" s="114"/>
      <c r="B6" s="191" t="s">
        <v>26</v>
      </c>
      <c r="C6" s="191" t="s">
        <v>40</v>
      </c>
      <c r="D6" s="192">
        <v>0</v>
      </c>
      <c r="E6" s="193">
        <v>0</v>
      </c>
      <c r="F6" s="193">
        <v>0</v>
      </c>
      <c r="G6" s="193">
        <v>0</v>
      </c>
      <c r="H6" s="193">
        <v>0</v>
      </c>
      <c r="I6" s="193">
        <v>0</v>
      </c>
      <c r="J6" s="193">
        <v>0</v>
      </c>
      <c r="K6" s="192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0</v>
      </c>
      <c r="S6" s="193">
        <v>0</v>
      </c>
      <c r="T6" s="193">
        <v>0</v>
      </c>
      <c r="U6" s="193">
        <v>0</v>
      </c>
      <c r="V6" s="194">
        <v>20</v>
      </c>
      <c r="W6" s="193">
        <v>0</v>
      </c>
      <c r="X6" s="193">
        <v>0</v>
      </c>
      <c r="Y6" s="193">
        <v>0</v>
      </c>
      <c r="Z6" s="193">
        <v>0</v>
      </c>
      <c r="AA6" s="192">
        <v>30</v>
      </c>
      <c r="AB6" s="193">
        <v>100</v>
      </c>
      <c r="AC6" s="193">
        <v>0</v>
      </c>
      <c r="AD6" s="193">
        <v>60</v>
      </c>
      <c r="AE6" s="193">
        <v>0</v>
      </c>
      <c r="AF6" s="193">
        <v>0</v>
      </c>
      <c r="AG6" s="194">
        <v>0</v>
      </c>
      <c r="AH6" s="192">
        <v>10</v>
      </c>
      <c r="AI6" s="193">
        <v>0</v>
      </c>
      <c r="AJ6" s="193">
        <v>0</v>
      </c>
      <c r="AK6" s="193">
        <v>0</v>
      </c>
      <c r="AL6" s="195">
        <v>0</v>
      </c>
      <c r="AM6" s="196">
        <f>SUM(E6:AK6)-K6-V6-AA6-AG6-AH6</f>
        <v>160</v>
      </c>
      <c r="AN6" s="196">
        <f>D6+K6+AA6+AH6</f>
        <v>40</v>
      </c>
      <c r="AO6" s="196">
        <f>V6+AG6+AL6</f>
        <v>20</v>
      </c>
      <c r="AP6" s="206">
        <f>AM6+AN6+AO6</f>
        <v>220</v>
      </c>
      <c r="AQ6" s="171" t="s">
        <v>149</v>
      </c>
      <c r="AR6" s="174">
        <v>98.75</v>
      </c>
    </row>
    <row r="7" spans="1:44" s="21" customFormat="1" ht="39" customHeight="1">
      <c r="A7" s="123" t="s">
        <v>12</v>
      </c>
      <c r="B7" s="190" t="s">
        <v>24</v>
      </c>
      <c r="C7" s="190" t="s">
        <v>25</v>
      </c>
      <c r="D7" s="185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5">
        <v>15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7">
        <v>28</v>
      </c>
      <c r="W7" s="186">
        <v>0</v>
      </c>
      <c r="X7" s="186">
        <v>0</v>
      </c>
      <c r="Y7" s="186">
        <v>0</v>
      </c>
      <c r="Z7" s="186">
        <v>60</v>
      </c>
      <c r="AA7" s="185">
        <v>35</v>
      </c>
      <c r="AB7" s="186">
        <v>0</v>
      </c>
      <c r="AC7" s="186">
        <v>0</v>
      </c>
      <c r="AD7" s="186">
        <v>0</v>
      </c>
      <c r="AE7" s="186">
        <v>0</v>
      </c>
      <c r="AF7" s="186">
        <v>0</v>
      </c>
      <c r="AG7" s="187">
        <v>26</v>
      </c>
      <c r="AH7" s="185">
        <v>0</v>
      </c>
      <c r="AI7" s="186">
        <v>0</v>
      </c>
      <c r="AJ7" s="186">
        <v>0</v>
      </c>
      <c r="AK7" s="186">
        <v>60</v>
      </c>
      <c r="AL7" s="188">
        <v>0</v>
      </c>
      <c r="AM7" s="189">
        <f t="shared" si="3"/>
        <v>120</v>
      </c>
      <c r="AN7" s="136">
        <f t="shared" si="0"/>
        <v>50</v>
      </c>
      <c r="AO7" s="136">
        <f t="shared" si="1"/>
        <v>54</v>
      </c>
      <c r="AP7" s="207">
        <f t="shared" si="2"/>
        <v>224</v>
      </c>
      <c r="AQ7" s="170">
        <v>98.4</v>
      </c>
      <c r="AR7" s="174">
        <v>97.4</v>
      </c>
    </row>
    <row r="8" spans="1:45" s="1" customFormat="1" ht="33.75" customHeight="1">
      <c r="A8" s="130" t="s">
        <v>13</v>
      </c>
      <c r="B8" s="138"/>
      <c r="C8" s="138" t="s">
        <v>130</v>
      </c>
      <c r="D8" s="139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39">
        <v>5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1">
        <v>80</v>
      </c>
      <c r="W8" s="140">
        <v>0</v>
      </c>
      <c r="X8" s="140">
        <v>0</v>
      </c>
      <c r="Y8" s="140">
        <v>0</v>
      </c>
      <c r="Z8" s="140">
        <v>0</v>
      </c>
      <c r="AA8" s="139">
        <v>40</v>
      </c>
      <c r="AB8" s="140">
        <v>0</v>
      </c>
      <c r="AC8" s="140">
        <v>0</v>
      </c>
      <c r="AD8" s="140">
        <v>60</v>
      </c>
      <c r="AE8" s="140">
        <v>0</v>
      </c>
      <c r="AF8" s="140">
        <v>0</v>
      </c>
      <c r="AG8" s="141">
        <v>40</v>
      </c>
      <c r="AH8" s="139">
        <v>0</v>
      </c>
      <c r="AI8" s="140">
        <v>0</v>
      </c>
      <c r="AJ8" s="140">
        <v>0</v>
      </c>
      <c r="AK8" s="140">
        <v>0</v>
      </c>
      <c r="AL8" s="142">
        <v>6</v>
      </c>
      <c r="AM8" s="143">
        <f t="shared" si="3"/>
        <v>60</v>
      </c>
      <c r="AN8" s="143">
        <f t="shared" si="0"/>
        <v>45</v>
      </c>
      <c r="AO8" s="143">
        <f t="shared" si="1"/>
        <v>126</v>
      </c>
      <c r="AP8" s="163">
        <f t="shared" si="2"/>
        <v>231</v>
      </c>
      <c r="AQ8" s="171">
        <v>97.05</v>
      </c>
      <c r="AR8" s="175">
        <v>96.05</v>
      </c>
      <c r="AS8" s="21"/>
    </row>
    <row r="9" spans="1:50" s="1" customFormat="1" ht="53.25" customHeight="1">
      <c r="A9" s="123" t="s">
        <v>14</v>
      </c>
      <c r="B9" s="131" t="s">
        <v>131</v>
      </c>
      <c r="C9" s="131" t="s">
        <v>132</v>
      </c>
      <c r="D9" s="132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2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4">
        <v>32</v>
      </c>
      <c r="W9" s="133">
        <v>0</v>
      </c>
      <c r="X9" s="133">
        <v>0</v>
      </c>
      <c r="Y9" s="133">
        <v>0</v>
      </c>
      <c r="Z9" s="133">
        <v>60</v>
      </c>
      <c r="AA9" s="132">
        <v>60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4">
        <v>32</v>
      </c>
      <c r="AH9" s="132">
        <v>0</v>
      </c>
      <c r="AI9" s="133">
        <v>0</v>
      </c>
      <c r="AJ9" s="133">
        <v>0</v>
      </c>
      <c r="AK9" s="133">
        <v>60</v>
      </c>
      <c r="AL9" s="135">
        <v>0</v>
      </c>
      <c r="AM9" s="136">
        <f t="shared" si="3"/>
        <v>120</v>
      </c>
      <c r="AN9" s="136">
        <f t="shared" si="0"/>
        <v>60</v>
      </c>
      <c r="AO9" s="136">
        <f t="shared" si="1"/>
        <v>64</v>
      </c>
      <c r="AP9" s="162">
        <f t="shared" si="2"/>
        <v>244</v>
      </c>
      <c r="AQ9" s="177">
        <v>95.7</v>
      </c>
      <c r="AR9" s="178">
        <v>94.7</v>
      </c>
      <c r="AS9" s="61"/>
      <c r="AT9" s="23"/>
      <c r="AU9" s="23"/>
      <c r="AV9" s="23"/>
      <c r="AW9" s="23"/>
      <c r="AX9" s="23"/>
    </row>
    <row r="10" spans="1:45" s="1" customFormat="1" ht="39" customHeight="1">
      <c r="A10" s="130" t="s">
        <v>11</v>
      </c>
      <c r="B10" s="138" t="s">
        <v>23</v>
      </c>
      <c r="C10" s="138" t="s">
        <v>133</v>
      </c>
      <c r="D10" s="139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39">
        <v>60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1">
        <v>10</v>
      </c>
      <c r="W10" s="140">
        <v>0</v>
      </c>
      <c r="X10" s="140">
        <v>0</v>
      </c>
      <c r="Y10" s="140">
        <v>0</v>
      </c>
      <c r="Z10" s="140">
        <v>60</v>
      </c>
      <c r="AA10" s="139">
        <v>0</v>
      </c>
      <c r="AB10" s="140">
        <v>0</v>
      </c>
      <c r="AC10" s="140">
        <v>0</v>
      </c>
      <c r="AD10" s="140">
        <v>60</v>
      </c>
      <c r="AE10" s="140">
        <v>0</v>
      </c>
      <c r="AF10" s="140">
        <v>0</v>
      </c>
      <c r="AG10" s="141">
        <v>0</v>
      </c>
      <c r="AH10" s="139">
        <v>0</v>
      </c>
      <c r="AI10" s="140">
        <v>0</v>
      </c>
      <c r="AJ10" s="140">
        <v>0</v>
      </c>
      <c r="AK10" s="140">
        <v>60</v>
      </c>
      <c r="AL10" s="142">
        <v>0</v>
      </c>
      <c r="AM10" s="152">
        <f t="shared" si="3"/>
        <v>180</v>
      </c>
      <c r="AN10" s="152">
        <f t="shared" si="0"/>
        <v>60</v>
      </c>
      <c r="AO10" s="152">
        <f t="shared" si="1"/>
        <v>10</v>
      </c>
      <c r="AP10" s="204">
        <f t="shared" si="2"/>
        <v>250</v>
      </c>
      <c r="AQ10" s="170">
        <v>94.35</v>
      </c>
      <c r="AR10" s="174">
        <v>93.35</v>
      </c>
      <c r="AS10" s="21"/>
    </row>
    <row r="11" spans="1:44" s="1" customFormat="1" ht="37.5" customHeight="1">
      <c r="A11" s="123" t="s">
        <v>9</v>
      </c>
      <c r="B11" s="131" t="s">
        <v>134</v>
      </c>
      <c r="C11" s="131" t="s">
        <v>135</v>
      </c>
      <c r="D11" s="132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2">
        <v>60</v>
      </c>
      <c r="L11" s="133">
        <v>60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4">
        <v>120</v>
      </c>
      <c r="W11" s="133">
        <v>0</v>
      </c>
      <c r="X11" s="133">
        <v>0</v>
      </c>
      <c r="Y11" s="133">
        <v>0</v>
      </c>
      <c r="Z11" s="133">
        <v>0</v>
      </c>
      <c r="AA11" s="132">
        <v>30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4">
        <v>16</v>
      </c>
      <c r="AH11" s="132">
        <v>0</v>
      </c>
      <c r="AI11" s="133">
        <v>0</v>
      </c>
      <c r="AJ11" s="133">
        <v>0</v>
      </c>
      <c r="AK11" s="133">
        <v>60</v>
      </c>
      <c r="AL11" s="135">
        <v>0</v>
      </c>
      <c r="AM11" s="136">
        <f t="shared" si="3"/>
        <v>120</v>
      </c>
      <c r="AN11" s="136">
        <f>D11+K11+AA11+AH11</f>
        <v>90</v>
      </c>
      <c r="AO11" s="136">
        <f>V11+AG11+AL11</f>
        <v>136</v>
      </c>
      <c r="AP11" s="162">
        <f>AM11+AN11+AO11</f>
        <v>346</v>
      </c>
      <c r="AQ11" s="170"/>
      <c r="AR11" s="174"/>
    </row>
    <row r="12" spans="1:44" ht="34.5" customHeight="1">
      <c r="A12" s="123" t="s">
        <v>18</v>
      </c>
      <c r="B12" s="131" t="s">
        <v>136</v>
      </c>
      <c r="C12" s="131" t="s">
        <v>137</v>
      </c>
      <c r="D12" s="132">
        <v>0</v>
      </c>
      <c r="E12" s="133">
        <v>60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2">
        <v>5</v>
      </c>
      <c r="L12" s="133">
        <v>60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4">
        <v>56</v>
      </c>
      <c r="W12" s="133">
        <v>0</v>
      </c>
      <c r="X12" s="133">
        <v>0</v>
      </c>
      <c r="Y12" s="133">
        <v>0</v>
      </c>
      <c r="Z12" s="133">
        <v>0</v>
      </c>
      <c r="AA12" s="132">
        <v>30</v>
      </c>
      <c r="AB12" s="133">
        <v>0</v>
      </c>
      <c r="AC12" s="133">
        <v>0</v>
      </c>
      <c r="AD12" s="133">
        <v>60</v>
      </c>
      <c r="AE12" s="133">
        <v>0</v>
      </c>
      <c r="AF12" s="133">
        <v>0</v>
      </c>
      <c r="AG12" s="134">
        <v>8</v>
      </c>
      <c r="AH12" s="132">
        <v>100</v>
      </c>
      <c r="AI12" s="133">
        <v>0</v>
      </c>
      <c r="AJ12" s="133">
        <v>0</v>
      </c>
      <c r="AK12" s="133">
        <v>60</v>
      </c>
      <c r="AL12" s="135">
        <v>0</v>
      </c>
      <c r="AM12" s="136">
        <f t="shared" si="3"/>
        <v>240</v>
      </c>
      <c r="AN12" s="136">
        <f>D12+K12+AA12+AH12</f>
        <v>135</v>
      </c>
      <c r="AO12" s="136">
        <f>V12+AG12+AL12</f>
        <v>64</v>
      </c>
      <c r="AP12" s="162">
        <f>AM12+AN12+AO12</f>
        <v>439</v>
      </c>
      <c r="AQ12" s="170">
        <v>93</v>
      </c>
      <c r="AR12" s="174">
        <v>92</v>
      </c>
    </row>
    <row r="13" spans="1:44" ht="33" customHeight="1" thickBot="1">
      <c r="A13" s="113" t="s">
        <v>19</v>
      </c>
      <c r="B13" s="153" t="s">
        <v>138</v>
      </c>
      <c r="C13" s="153" t="s">
        <v>139</v>
      </c>
      <c r="D13" s="154">
        <v>0</v>
      </c>
      <c r="E13" s="155">
        <v>60</v>
      </c>
      <c r="F13" s="155">
        <v>0</v>
      </c>
      <c r="G13" s="155">
        <v>60</v>
      </c>
      <c r="H13" s="155">
        <v>0</v>
      </c>
      <c r="I13" s="155">
        <v>0</v>
      </c>
      <c r="J13" s="155">
        <v>60</v>
      </c>
      <c r="K13" s="154">
        <v>0</v>
      </c>
      <c r="L13" s="155">
        <v>0</v>
      </c>
      <c r="M13" s="155">
        <v>60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60</v>
      </c>
      <c r="T13" s="155">
        <v>0</v>
      </c>
      <c r="U13" s="155">
        <v>60</v>
      </c>
      <c r="V13" s="156">
        <v>40</v>
      </c>
      <c r="W13" s="155">
        <v>0</v>
      </c>
      <c r="X13" s="155">
        <v>0</v>
      </c>
      <c r="Y13" s="155">
        <v>0</v>
      </c>
      <c r="Z13" s="155">
        <v>60</v>
      </c>
      <c r="AA13" s="154">
        <v>60</v>
      </c>
      <c r="AB13" s="155">
        <v>100</v>
      </c>
      <c r="AC13" s="155">
        <v>0</v>
      </c>
      <c r="AD13" s="155">
        <v>60</v>
      </c>
      <c r="AE13" s="155">
        <v>0</v>
      </c>
      <c r="AF13" s="155">
        <v>0</v>
      </c>
      <c r="AG13" s="156">
        <v>62</v>
      </c>
      <c r="AH13" s="154">
        <v>45</v>
      </c>
      <c r="AI13" s="155">
        <v>60</v>
      </c>
      <c r="AJ13" s="155">
        <v>0</v>
      </c>
      <c r="AK13" s="155">
        <v>60</v>
      </c>
      <c r="AL13" s="157">
        <v>0</v>
      </c>
      <c r="AM13" s="150">
        <f t="shared" si="3"/>
        <v>700</v>
      </c>
      <c r="AN13" s="150">
        <f>D13+K13+AA13+AH13</f>
        <v>105</v>
      </c>
      <c r="AO13" s="150">
        <f>V13+AG13+AL13</f>
        <v>102</v>
      </c>
      <c r="AP13" s="205">
        <f>AM13+AN13+AO13</f>
        <v>907</v>
      </c>
      <c r="AQ13" s="172"/>
      <c r="AR13" s="176"/>
    </row>
    <row r="14" spans="1:42" ht="27" customHeight="1" thickBot="1">
      <c r="A14" s="130"/>
      <c r="B14" s="208" t="s">
        <v>140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10"/>
    </row>
    <row r="15" spans="1:42" ht="44.25" customHeight="1" thickBot="1">
      <c r="A15" s="102" t="s">
        <v>20</v>
      </c>
      <c r="B15" s="197" t="s">
        <v>141</v>
      </c>
      <c r="C15" s="197" t="s">
        <v>142</v>
      </c>
      <c r="D15" s="198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60</v>
      </c>
      <c r="K15" s="198">
        <v>60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200">
        <v>78</v>
      </c>
      <c r="W15" s="199">
        <v>0</v>
      </c>
      <c r="X15" s="199">
        <v>0</v>
      </c>
      <c r="Y15" s="199">
        <v>0</v>
      </c>
      <c r="Z15" s="199">
        <v>0</v>
      </c>
      <c r="AA15" s="198">
        <v>60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  <c r="AG15" s="200">
        <v>76</v>
      </c>
      <c r="AH15" s="198">
        <v>60</v>
      </c>
      <c r="AI15" s="199">
        <v>0</v>
      </c>
      <c r="AJ15" s="199">
        <v>0</v>
      </c>
      <c r="AK15" s="199">
        <v>0</v>
      </c>
      <c r="AL15" s="201">
        <v>10</v>
      </c>
      <c r="AM15" s="202">
        <f>SUM(E15:AK15)-K15-V15-AA15-AG15-AH15</f>
        <v>60</v>
      </c>
      <c r="AN15" s="202">
        <f>D15+K15+AA15+AH15</f>
        <v>180</v>
      </c>
      <c r="AO15" s="202">
        <f>V15+AG15+AL15</f>
        <v>164</v>
      </c>
      <c r="AP15" s="203">
        <f>AM15+AN15+AO15</f>
        <v>404</v>
      </c>
    </row>
    <row r="16" spans="2:42" ht="54" customHeight="1">
      <c r="B16" s="19"/>
      <c r="C16" s="19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20"/>
      <c r="AN16" s="20"/>
      <c r="AO16" s="20"/>
      <c r="AP16" s="20"/>
    </row>
    <row r="17" spans="2:42" ht="54" customHeight="1">
      <c r="B17" s="19"/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0"/>
      <c r="AN17" s="20"/>
      <c r="AO17" s="20"/>
      <c r="AP17" s="20"/>
    </row>
    <row r="18" spans="2:42" ht="54" customHeight="1">
      <c r="B18" s="19"/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20"/>
      <c r="AP18" s="20"/>
    </row>
    <row r="19" spans="2:53" ht="63.75" customHeight="1">
      <c r="B19" s="19"/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20"/>
      <c r="AO19" s="20"/>
      <c r="AP19" s="20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2:53" ht="63.75" customHeight="1">
      <c r="B20" s="19"/>
      <c r="C20" s="19"/>
      <c r="D20" s="1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20"/>
      <c r="AN20" s="20"/>
      <c r="AO20" s="20"/>
      <c r="AP20" s="20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ht="42.75" customHeight="1">
      <c r="B21" s="19"/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20"/>
      <c r="AN21" s="20"/>
      <c r="AO21" s="20"/>
      <c r="AP21" s="2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5.75">
      <c r="B22" s="19"/>
      <c r="C22" s="19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20"/>
      <c r="AN22" s="20"/>
      <c r="AO22" s="20"/>
      <c r="AP22" s="20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43.5" customHeight="1">
      <c r="B23" s="19"/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20"/>
      <c r="AN23" s="20"/>
      <c r="AO23" s="20"/>
      <c r="AP23" s="20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52.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20"/>
      <c r="AN24" s="20"/>
      <c r="AO24" s="20"/>
      <c r="AP24" s="20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54.75" customHeight="1">
      <c r="B25" s="19"/>
      <c r="C25" s="19"/>
      <c r="D25" s="1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18"/>
      <c r="AG25" s="18"/>
      <c r="AH25" s="18"/>
      <c r="AI25" s="18"/>
      <c r="AJ25" s="18"/>
      <c r="AK25" s="18"/>
      <c r="AL25" s="18"/>
      <c r="AM25" s="20"/>
      <c r="AN25" s="20"/>
      <c r="AO25" s="20"/>
      <c r="AP25" s="20"/>
      <c r="AQ25" s="18"/>
      <c r="AR25" s="18"/>
      <c r="AS25" s="18"/>
      <c r="AT25" s="18"/>
      <c r="AU25" s="18"/>
      <c r="AV25" s="18"/>
      <c r="AW25" s="8"/>
      <c r="AX25" s="8"/>
      <c r="AY25" s="8"/>
      <c r="AZ25" s="8"/>
      <c r="BA25" s="8"/>
    </row>
    <row r="26" spans="2:53" ht="54.75" customHeight="1">
      <c r="B26" s="19"/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  <c r="AF26" s="18"/>
      <c r="AG26" s="18"/>
      <c r="AH26" s="18"/>
      <c r="AI26" s="18"/>
      <c r="AJ26" s="18"/>
      <c r="AK26" s="18"/>
      <c r="AL26" s="18"/>
      <c r="AM26" s="20"/>
      <c r="AN26" s="20"/>
      <c r="AO26" s="20"/>
      <c r="AP26" s="20"/>
      <c r="AQ26" s="18"/>
      <c r="AR26" s="18"/>
      <c r="AS26" s="18"/>
      <c r="AT26" s="18"/>
      <c r="AU26" s="18"/>
      <c r="AV26" s="18"/>
      <c r="AW26" s="8"/>
      <c r="AX26" s="8"/>
      <c r="AY26" s="8"/>
      <c r="AZ26" s="8"/>
      <c r="BA26" s="8"/>
    </row>
    <row r="27" spans="2:53" ht="57" customHeight="1">
      <c r="B27" s="19"/>
      <c r="C27" s="19"/>
      <c r="D27" s="19"/>
      <c r="E27" s="16"/>
      <c r="F27" s="1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0"/>
      <c r="AN27" s="20"/>
      <c r="AO27" s="20"/>
      <c r="AP27" s="20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54.75" customHeight="1">
      <c r="B28" s="19"/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0"/>
      <c r="AN28" s="20"/>
      <c r="AO28" s="20"/>
      <c r="AP28" s="20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53" ht="57" customHeight="1">
      <c r="B29" s="19"/>
      <c r="C29" s="19"/>
      <c r="D29" s="1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20"/>
      <c r="AN29" s="20"/>
      <c r="AO29" s="20"/>
      <c r="AP29" s="20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2:53" ht="57" customHeight="1">
      <c r="B30" s="19"/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0"/>
      <c r="AN30" s="20"/>
      <c r="AO30" s="20"/>
      <c r="AP30" s="20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2:49" ht="15.75">
      <c r="B31" s="19"/>
      <c r="C31" s="19"/>
      <c r="D31" s="19"/>
      <c r="E31" s="16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20"/>
      <c r="AN31" s="20"/>
      <c r="AO31" s="20"/>
      <c r="AP31" s="20"/>
      <c r="AQ31" s="8"/>
      <c r="AR31" s="8"/>
      <c r="AS31" s="8"/>
      <c r="AT31" s="8"/>
      <c r="AU31" s="8"/>
      <c r="AV31" s="8"/>
      <c r="AW31" s="8"/>
    </row>
    <row r="32" spans="2:49" ht="27.75" customHeight="1">
      <c r="B32" s="19"/>
      <c r="C32" s="19"/>
      <c r="D32" s="1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  <c r="AN32" s="18"/>
      <c r="AO32" s="18"/>
      <c r="AP32" s="18"/>
      <c r="AQ32" s="8"/>
      <c r="AR32" s="8"/>
      <c r="AS32" s="8"/>
      <c r="AT32" s="8"/>
      <c r="AU32" s="8"/>
      <c r="AV32" s="8"/>
      <c r="AW32" s="8"/>
    </row>
    <row r="33" spans="2:49" ht="19.5" customHeight="1">
      <c r="B33" s="12"/>
      <c r="C33" s="12"/>
      <c r="D33" s="1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8"/>
      <c r="AN33" s="18"/>
      <c r="AO33" s="18"/>
      <c r="AP33" s="18"/>
      <c r="AQ33" s="8"/>
      <c r="AR33" s="8"/>
      <c r="AS33" s="8"/>
      <c r="AT33" s="8"/>
      <c r="AU33" s="8"/>
      <c r="AV33" s="8"/>
      <c r="AW33" s="8"/>
    </row>
    <row r="34" spans="2:42" ht="22.5" customHeight="1">
      <c r="B34" s="17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/>
      <c r="AN34" s="14"/>
      <c r="AO34" s="14"/>
      <c r="AP34" s="14"/>
    </row>
    <row r="35" spans="2:42" ht="21" customHeight="1">
      <c r="B35" s="17"/>
      <c r="C35" s="17"/>
      <c r="D35" s="1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4"/>
      <c r="AN35" s="14"/>
      <c r="AO35" s="14"/>
      <c r="AP35" s="14"/>
    </row>
    <row r="36" spans="2:42" ht="27" customHeight="1">
      <c r="B36" s="17"/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4"/>
      <c r="T36" s="14"/>
      <c r="U36" s="14"/>
      <c r="V36" s="1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4"/>
      <c r="AN36" s="14"/>
      <c r="AO36" s="14"/>
      <c r="AP36" s="14"/>
    </row>
    <row r="37" ht="30" customHeight="1"/>
    <row r="38" spans="2:42" ht="15.75"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4"/>
      <c r="AO38" s="14"/>
      <c r="AP38" s="14"/>
    </row>
    <row r="39" spans="2:42" ht="30" customHeight="1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4"/>
      <c r="AO39" s="14"/>
      <c r="AP39" s="14"/>
    </row>
    <row r="40" spans="2:42" ht="30" customHeight="1"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4"/>
      <c r="AO40" s="14"/>
      <c r="AP40" s="14"/>
    </row>
    <row r="41" spans="2:42" ht="30" customHeight="1"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4"/>
      <c r="AO41" s="14"/>
      <c r="AP41" s="14"/>
    </row>
    <row r="42" spans="2:42" ht="30" customHeight="1"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4"/>
      <c r="AO42" s="14"/>
      <c r="AP42" s="14"/>
    </row>
    <row r="43" spans="2:42" ht="30" customHeight="1"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4"/>
      <c r="AN43" s="14"/>
      <c r="AO43" s="14"/>
      <c r="AP43" s="14"/>
    </row>
    <row r="44" spans="2:42" ht="30" customHeight="1"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4"/>
      <c r="AN44" s="14"/>
      <c r="AO44" s="14"/>
      <c r="AP44" s="14"/>
    </row>
    <row r="45" spans="2:42" ht="30" customHeight="1">
      <c r="B45" s="12"/>
      <c r="C45" s="12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3"/>
      <c r="AN45" s="3"/>
      <c r="AO45" s="3"/>
      <c r="AP45" s="3"/>
    </row>
    <row r="46" spans="2:42" ht="30" customHeight="1"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3"/>
      <c r="AN46" s="3"/>
      <c r="AO46" s="3"/>
      <c r="AP46" s="3"/>
    </row>
    <row r="47" spans="2:42" ht="30" customHeight="1">
      <c r="B47" s="10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"/>
      <c r="AN47" s="3"/>
      <c r="AO47" s="3"/>
      <c r="AP47" s="3"/>
    </row>
    <row r="48" spans="2:42" ht="30" customHeight="1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3"/>
      <c r="AN48" s="3"/>
      <c r="AO48" s="3"/>
      <c r="AP48" s="3"/>
    </row>
    <row r="49" spans="2:42" ht="30" customHeight="1">
      <c r="B49" s="12"/>
      <c r="C49" s="12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3"/>
      <c r="AN49" s="3"/>
      <c r="AO49" s="3"/>
      <c r="AP49" s="3"/>
    </row>
    <row r="50" spans="2:38" ht="30" customHeight="1">
      <c r="B50" s="12"/>
      <c r="C50" s="12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2:38" ht="15.75">
      <c r="B51" s="10"/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 ht="15.75"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 ht="15.75">
      <c r="B53" s="10"/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 ht="15.75">
      <c r="B54" s="10"/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 ht="15.75">
      <c r="B55" s="10"/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 ht="15.75">
      <c r="B56" s="10"/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 ht="15.75">
      <c r="B57" s="10"/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 ht="15.75">
      <c r="B58" s="10"/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 ht="15.75">
      <c r="B59" s="10"/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 ht="15.75">
      <c r="B60" s="10"/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 ht="15.75">
      <c r="B61" s="10"/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 ht="15.75">
      <c r="B62" s="10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 ht="15.75">
      <c r="B63" s="10"/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 ht="15.75">
      <c r="B64" s="10"/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 ht="15.75">
      <c r="B65" s="10"/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 ht="15.75">
      <c r="B66" s="10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 ht="15.75">
      <c r="B67" s="10"/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 ht="15.75">
      <c r="B68" s="10"/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 ht="15.75">
      <c r="B69" s="10"/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 ht="15.75">
      <c r="B70" s="10"/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 ht="15.75">
      <c r="B71" s="10"/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 ht="15.75">
      <c r="B72" s="10"/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 ht="15.75">
      <c r="B73" s="10"/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 ht="15.75">
      <c r="B74" s="10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 ht="15.75">
      <c r="B75" s="10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 ht="15.75">
      <c r="B76" s="10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 ht="15.75">
      <c r="B77" s="10"/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 ht="15.7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15.75">
      <c r="B79" s="10"/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 ht="15.75">
      <c r="B80" s="10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2:38" ht="15.75">
      <c r="B81" s="10"/>
      <c r="C81" s="10"/>
      <c r="D81" s="10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2:38" ht="15.75">
      <c r="B82" s="7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>
      <c r="B83" s="7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>
      <c r="B84" s="7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>
      <c r="B86" s="7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>
      <c r="B87" s="7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>
      <c r="B88" s="7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>
      <c r="B93" s="7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>
      <c r="B94" s="7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>
      <c r="B97" s="7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>
      <c r="B103" s="7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>
      <c r="B104" s="7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>
      <c r="B105" s="7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>
      <c r="B107" s="7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>
      <c r="B108" s="7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>
      <c r="B109" s="7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>
      <c r="B110" s="7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>
      <c r="B111" s="7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>
      <c r="B112" s="7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>
      <c r="B113" s="7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>
      <c r="B114" s="7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>
      <c r="B115" s="7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>
      <c r="B116" s="7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>
      <c r="B117" s="7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>
      <c r="B118" s="7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>
      <c r="B119" s="7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>
      <c r="B124" s="7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>
      <c r="B125" s="7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>
      <c r="B126" s="7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>
      <c r="B127" s="7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>
      <c r="B128" s="7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>
      <c r="B129" s="7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>
      <c r="B130" s="7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>
      <c r="B131" s="7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>
      <c r="B132" s="7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>
      <c r="B133" s="7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>
      <c r="B135" s="7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>
      <c r="B136" s="7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>
      <c r="B137" s="7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>
      <c r="B138" s="7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>
      <c r="B139" s="7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>
      <c r="B140" s="7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>
      <c r="B141" s="7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>
      <c r="B142" s="7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>
      <c r="B143" s="7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>
      <c r="B144" s="7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>
      <c r="B145" s="7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>
      <c r="B146" s="7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>
      <c r="B147" s="7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>
      <c r="B148" s="7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>
      <c r="B151" s="7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>
      <c r="B152" s="7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>
      <c r="B153" s="7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>
      <c r="B154" s="7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5.75">
      <c r="B155" s="7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5.75">
      <c r="B156" s="7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5.75">
      <c r="B157" s="7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5.75">
      <c r="B158" s="7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5.75">
      <c r="B159" s="7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5.75">
      <c r="B160" s="7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5.75">
      <c r="B161" s="7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5.75">
      <c r="B162" s="7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5.75">
      <c r="B163" s="7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5.75">
      <c r="B164" s="7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5.75">
      <c r="B165" s="7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5.75">
      <c r="B166" s="7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5.75">
      <c r="B167" s="7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5.75">
      <c r="B168" s="7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5.75">
      <c r="B169" s="7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5.75">
      <c r="B170" s="7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5.75">
      <c r="B171" s="7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5.75">
      <c r="B172" s="7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5.75">
      <c r="B173" s="7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5.75">
      <c r="B174" s="7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5.75">
      <c r="B175" s="7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5.75">
      <c r="B176" s="7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5.75">
      <c r="B177" s="7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5.75">
      <c r="B178" s="7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5.75">
      <c r="B179" s="7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5.75">
      <c r="B180" s="7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5.75">
      <c r="B181" s="7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5.75">
      <c r="B182" s="7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5.75">
      <c r="B183" s="7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5.75">
      <c r="B184" s="7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5.75">
      <c r="B185" s="7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5.75">
      <c r="B186" s="7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5.75">
      <c r="B187" s="7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5.75">
      <c r="B188" s="7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5.75">
      <c r="B189" s="7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5.75">
      <c r="B190" s="7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5.75">
      <c r="B191" s="7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5.75">
      <c r="B192" s="7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5.75">
      <c r="B193" s="7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5.75">
      <c r="B194" s="7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5.75">
      <c r="B195" s="7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5.75">
      <c r="B196" s="7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5.75">
      <c r="B197" s="7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5.75">
      <c r="B198" s="7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5.75">
      <c r="B199" s="7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5.75">
      <c r="B200" s="7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5.75">
      <c r="B201" s="7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5.75">
      <c r="B202" s="7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5.75">
      <c r="B203" s="7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5.75">
      <c r="B204" s="7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5.75">
      <c r="B205" s="7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5.75">
      <c r="B206" s="7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5.75">
      <c r="B207" s="7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5.75">
      <c r="B208" s="7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5.75">
      <c r="B209" s="7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5.75">
      <c r="B210" s="7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5.75">
      <c r="B211" s="7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5.75">
      <c r="B212" s="7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5.75">
      <c r="B213" s="7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5.75">
      <c r="B214" s="7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5.75">
      <c r="B215" s="7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5.75">
      <c r="B216" s="7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5.75">
      <c r="B217" s="7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5.75">
      <c r="B218" s="7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5.75">
      <c r="B219" s="7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5.75">
      <c r="B220" s="7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5.75">
      <c r="B221" s="7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5.75">
      <c r="B222" s="7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5.75">
      <c r="B223" s="7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5.75">
      <c r="B224" s="7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5.75">
      <c r="B225" s="7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5.75">
      <c r="B226" s="7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5.75"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5.75">
      <c r="B228" s="7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5.75">
      <c r="B229" s="7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5.75">
      <c r="B230" s="7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5.75">
      <c r="B231" s="7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5.75">
      <c r="B232" s="7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5.75">
      <c r="B233" s="7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5.75">
      <c r="B234" s="7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5.75">
      <c r="B235" s="7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5.75">
      <c r="B236" s="7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5.75">
      <c r="B237" s="7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5.75">
      <c r="B238" s="7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5.75">
      <c r="B239" s="7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5.75">
      <c r="B240" s="7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5.75">
      <c r="B241" s="7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5.75">
      <c r="B242" s="7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5.75">
      <c r="B243" s="7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5.75">
      <c r="B244" s="7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5.75">
      <c r="B245" s="7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5.75">
      <c r="B246" s="7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5.75">
      <c r="B247" s="7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5.75">
      <c r="B248" s="7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5.75">
      <c r="B249" s="7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5.75">
      <c r="B250" s="7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5.75">
      <c r="B251" s="7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5.75">
      <c r="B252" s="7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5.75">
      <c r="B253" s="7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5.75">
      <c r="B254" s="7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5.75">
      <c r="B255" s="7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5.75">
      <c r="B256" s="7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5.75"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5.75">
      <c r="B258" s="7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5.75">
      <c r="B259" s="7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5.75">
      <c r="B260" s="7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5.75">
      <c r="B261" s="7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5.75">
      <c r="B262" s="7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5.75">
      <c r="B263" s="7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5.75">
      <c r="B264" s="7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5.75">
      <c r="B265" s="7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5.75">
      <c r="B266" s="7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5.75">
      <c r="B267" s="7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5.75">
      <c r="B268" s="7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5.75">
      <c r="B269" s="7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5.75">
      <c r="B270" s="7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5.75">
      <c r="B271" s="7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5.75">
      <c r="B272" s="7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5.75">
      <c r="B273" s="7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5.75">
      <c r="B274" s="7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5.75">
      <c r="B275" s="7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5.75">
      <c r="B276" s="7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5.75">
      <c r="B277" s="7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5.75">
      <c r="B278" s="7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5.75">
      <c r="B279" s="7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5.75">
      <c r="B280" s="7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5.75">
      <c r="B281" s="7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5.75">
      <c r="B282" s="7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5.75">
      <c r="B283" s="7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5.75">
      <c r="B284" s="7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5.75">
      <c r="B285" s="7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5.75">
      <c r="B286" s="7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5.75">
      <c r="B287" s="7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5.75"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5.75">
      <c r="B289" s="7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5.75">
      <c r="B290" s="7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5.75">
      <c r="B291" s="7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5.75">
      <c r="B292" s="7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5.75">
      <c r="B293" s="7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5.75">
      <c r="B294" s="7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5.75">
      <c r="B295" s="7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5.75">
      <c r="B296" s="7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5.75">
      <c r="B297" s="7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5.75">
      <c r="B298" s="7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5.75">
      <c r="B299" s="7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5.75">
      <c r="B300" s="7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5.75">
      <c r="B301" s="7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5.75">
      <c r="B302" s="7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5.75">
      <c r="B303" s="7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5.75">
      <c r="B304" s="7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5.75">
      <c r="B305" s="7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5.75">
      <c r="B306" s="7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5.75">
      <c r="B307" s="7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5.75">
      <c r="B308" s="7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5.75">
      <c r="B309" s="7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5.75">
      <c r="B310" s="7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5.75">
      <c r="B311" s="7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5.75">
      <c r="B312" s="7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5.75">
      <c r="B313" s="7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5.75">
      <c r="B314" s="7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5.75">
      <c r="B315" s="7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5.75">
      <c r="B316" s="7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5.75">
      <c r="B317" s="7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5.75">
      <c r="B318" s="7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5.75">
      <c r="B319" s="7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5.75">
      <c r="B320" s="7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5.75">
      <c r="B321" s="7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5.75">
      <c r="B322" s="7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5.75">
      <c r="B323" s="7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5.75">
      <c r="B324" s="7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5.75">
      <c r="B325" s="7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5.75">
      <c r="B326" s="7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5.75">
      <c r="B327" s="7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5.75">
      <c r="B328" s="7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5.75">
      <c r="B329" s="7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5.75">
      <c r="B330" s="7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5.75"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5.75">
      <c r="B332" s="7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5.75">
      <c r="B333" s="7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5.75">
      <c r="B334" s="7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5.75">
      <c r="B335" s="7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5.75">
      <c r="B336" s="7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5.75">
      <c r="B337" s="7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5.75">
      <c r="B338" s="7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5.75">
      <c r="B339" s="7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5.75">
      <c r="B340" s="7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5.75">
      <c r="B341" s="7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5.75">
      <c r="B342" s="7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5.75">
      <c r="B343" s="7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5.75">
      <c r="B344" s="7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5.75">
      <c r="B345" s="7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5.75">
      <c r="B346" s="7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5.75">
      <c r="B347" s="7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5.75">
      <c r="B348" s="7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5.75">
      <c r="B349" s="7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5.75">
      <c r="B350" s="7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5.75">
      <c r="B351" s="7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5.75"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5.75">
      <c r="B353" s="7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5.75">
      <c r="B354" s="7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5.75">
      <c r="B355" s="7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5.75">
      <c r="B356" s="7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5.75">
      <c r="B357" s="7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5.75">
      <c r="B358" s="7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5.75">
      <c r="B359" s="7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5.75">
      <c r="B360" s="7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5.75">
      <c r="B361" s="7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5.75">
      <c r="B362" s="7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5.75">
      <c r="B363" s="7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5.75">
      <c r="B364" s="7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5.75">
      <c r="B365" s="7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5.75">
      <c r="B366" s="7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5.75">
      <c r="B367" s="7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5.75">
      <c r="B368" s="7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5.75">
      <c r="B369" s="7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5.75">
      <c r="B370" s="7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5.75">
      <c r="B371" s="7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5.75">
      <c r="B372" s="7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5.75">
      <c r="B373" s="7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5.75">
      <c r="B374" s="7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5.75">
      <c r="B375" s="7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5.75">
      <c r="B376" s="7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5.75">
      <c r="B377" s="7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5.75">
      <c r="B378" s="7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5.75">
      <c r="B379" s="7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5.75">
      <c r="B380" s="7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5.75">
      <c r="B381" s="7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5.75">
      <c r="B382" s="7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5.75">
      <c r="B383" s="7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5.75">
      <c r="B384" s="7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5.75">
      <c r="B385" s="7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5.75">
      <c r="B386" s="7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5.75"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5.75">
      <c r="B388" s="7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5.75">
      <c r="B389" s="7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5.75">
      <c r="B390" s="7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5.75">
      <c r="B391" s="7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5.75">
      <c r="B392" s="7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5.75">
      <c r="B393" s="7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5.75">
      <c r="B394" s="7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5.75">
      <c r="B395" s="7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5.75"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5.75">
      <c r="B397" s="7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5.75">
      <c r="B398" s="7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5.75">
      <c r="B399" s="7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5.75">
      <c r="B400" s="7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5.75">
      <c r="B401" s="7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5.75">
      <c r="B402" s="7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5.75">
      <c r="B403" s="7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5.75">
      <c r="B404" s="7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5.75">
      <c r="B405" s="7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5.75">
      <c r="B406" s="7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5.75">
      <c r="B407" s="7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5.75">
      <c r="B408" s="7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5.75">
      <c r="B409" s="7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5.75">
      <c r="B410" s="7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5.75">
      <c r="B411" s="7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5.75">
      <c r="B412" s="7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5.75">
      <c r="B413" s="7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5.75">
      <c r="B414" s="7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5.75">
      <c r="B415" s="7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5.75">
      <c r="B416" s="7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5.75">
      <c r="B417" s="7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5.75">
      <c r="B418" s="7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5.75">
      <c r="B419" s="7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5.75">
      <c r="B420" s="7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5.75">
      <c r="B421" s="7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5.75">
      <c r="B422" s="7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5.75">
      <c r="B423" s="7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5.75">
      <c r="B424" s="7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5.75">
      <c r="B425" s="7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5.75">
      <c r="B426" s="7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5.75"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5.75">
      <c r="B428" s="7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5.75">
      <c r="B429" s="7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5.75"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5.75"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5.75"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5.75"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5.75"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5.75">
      <c r="B435" s="7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5.75">
      <c r="B436" s="7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5.75">
      <c r="B437" s="7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5.75">
      <c r="B438" s="7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5.75">
      <c r="B439" s="7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5.75">
      <c r="B440" s="7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5.75">
      <c r="B441" s="7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5.75">
      <c r="B442" s="7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5.75">
      <c r="B443" s="7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5.75">
      <c r="B444" s="7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5.75">
      <c r="B445" s="7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5.75">
      <c r="B446" s="7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5.75">
      <c r="B447" s="7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5.75">
      <c r="B448" s="7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5.75">
      <c r="B449" s="7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5.75">
      <c r="B450" s="7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5.75"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5.75">
      <c r="B452" s="7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5.75">
      <c r="B453" s="7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5.75">
      <c r="B454" s="7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5.75">
      <c r="B455" s="7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5.75">
      <c r="B456" s="7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5.75"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5.75">
      <c r="B458" s="7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5.75"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5.75">
      <c r="B460" s="7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5.75"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5.75">
      <c r="B462" s="7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5.75">
      <c r="B463" s="7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5.75">
      <c r="B464" s="7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5.75"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5.75">
      <c r="B466" s="7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5.75">
      <c r="B467" s="7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5.75"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5.75">
      <c r="B469" s="7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5.75">
      <c r="B470" s="7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5.75">
      <c r="B471" s="7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5.75">
      <c r="B472" s="7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5.75">
      <c r="B473" s="7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5.75">
      <c r="B474" s="7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5.75">
      <c r="B475" s="7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5.75">
      <c r="B476" s="7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5.75">
      <c r="B477" s="7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5.75"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5.75"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5.75"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5.75"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5.75"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5.75"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5.75"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5.75"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5.75"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5.75"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5.75"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5.75"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5.75"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5.75"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5.75"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5.75"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5.75"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5.75"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5.75"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5.75"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5.75"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5.75"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5.75"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5.75"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5.75"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5.75"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5.75"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5.75"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5.75"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5.75"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5.75"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5.75"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5.75">
      <c r="B510" s="7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5.75">
      <c r="B511" s="7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5.75">
      <c r="B512" s="7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5.75">
      <c r="B513" s="7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5.75">
      <c r="B514" s="7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5.75">
      <c r="B515" s="7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5.75">
      <c r="B516" s="7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5.75">
      <c r="B517" s="7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5.75">
      <c r="B518" s="7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5.75">
      <c r="B519" s="7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5.75">
      <c r="B520" s="7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5.75">
      <c r="B521" s="7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5.75">
      <c r="B522" s="7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5.75">
      <c r="B523" s="7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5.75">
      <c r="B524" s="7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5.75">
      <c r="B525" s="7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5.75">
      <c r="B526" s="7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5.75">
      <c r="B527" s="7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5.75">
      <c r="B528" s="7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5.75">
      <c r="B529" s="7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5.75">
      <c r="B530" s="7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5.75">
      <c r="B531" s="7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5.75">
      <c r="B532" s="7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5.75">
      <c r="B533" s="7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5.75">
      <c r="B534" s="7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5.75">
      <c r="B535" s="7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5.75">
      <c r="B536" s="7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5.75">
      <c r="B537" s="7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5.75">
      <c r="B538" s="7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5.75">
      <c r="B539" s="7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5.75">
      <c r="B540" s="7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5.75">
      <c r="B541" s="7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5.75">
      <c r="B542" s="7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5.75">
      <c r="B543" s="7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5.75">
      <c r="B544" s="7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5.75">
      <c r="B545" s="7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5.75">
      <c r="B546" s="7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5.75">
      <c r="B547" s="7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5.75">
      <c r="B548" s="7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5.75">
      <c r="B549" s="7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5.75">
      <c r="B550" s="7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5.75">
      <c r="B551" s="7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5.75">
      <c r="B552" s="7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5.75">
      <c r="B553" s="7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5.75">
      <c r="B554" s="7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5.75">
      <c r="B555" s="7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5.75">
      <c r="B556" s="7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5.75">
      <c r="B557" s="7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5.75">
      <c r="B558" s="7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5.75">
      <c r="B559" s="7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5.75">
      <c r="B560" s="7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5.75">
      <c r="B561" s="7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5.75">
      <c r="B562" s="7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5.75">
      <c r="B563" s="7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5.75">
      <c r="B564" s="7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5.75">
      <c r="B565" s="7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5.75">
      <c r="B566" s="7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5.75">
      <c r="B567" s="7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5.75">
      <c r="B568" s="7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5.75">
      <c r="B569" s="7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5.75">
      <c r="B570" s="7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5.75">
      <c r="B571" s="7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5.75">
      <c r="B572" s="7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5.75">
      <c r="B573" s="7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5.75">
      <c r="B574" s="7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5.75">
      <c r="B575" s="7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5.75">
      <c r="B576" s="7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5.75">
      <c r="B577" s="7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5.75">
      <c r="B578" s="7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5.75">
      <c r="B579" s="7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5.75">
      <c r="B580" s="7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5.75">
      <c r="B581" s="7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5.75">
      <c r="B582" s="7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5.75">
      <c r="B583" s="7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5.75">
      <c r="B584" s="7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5.75">
      <c r="B585" s="7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5.75">
      <c r="B586" s="7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5.75">
      <c r="B587" s="7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5.75">
      <c r="B588" s="7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5.75">
      <c r="B589" s="7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5.75">
      <c r="B590" s="7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5.75">
      <c r="B591" s="7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5.75">
      <c r="B592" s="7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5.75">
      <c r="B593" s="7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5.75">
      <c r="B594" s="7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5.75">
      <c r="B595" s="7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5.75">
      <c r="B596" s="7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5.75">
      <c r="B597" s="7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5.75">
      <c r="B598" s="7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5.75">
      <c r="B599" s="7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5.75">
      <c r="B600" s="7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5.75">
      <c r="B601" s="7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5.75">
      <c r="B602" s="7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5.75">
      <c r="B603" s="7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5.75">
      <c r="B604" s="7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5.75">
      <c r="B605" s="7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5.75">
      <c r="B606" s="7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5.75">
      <c r="B607" s="7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5.75">
      <c r="B608" s="7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5.75">
      <c r="B609" s="7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5.75">
      <c r="B610" s="7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5.75">
      <c r="B611" s="7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5.75">
      <c r="B612" s="7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5.75">
      <c r="B613" s="7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5.75">
      <c r="B614" s="7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5.75">
      <c r="B615" s="7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5.75">
      <c r="B616" s="7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5.75">
      <c r="B617" s="7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5.75">
      <c r="B618" s="7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5.75">
      <c r="B619" s="7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5.75">
      <c r="B620" s="7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5.75">
      <c r="B621" s="7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5.75">
      <c r="B622" s="7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5.75">
      <c r="B623" s="7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5.75">
      <c r="B624" s="7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5.75">
      <c r="B625" s="7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5.75">
      <c r="B626" s="7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5.75">
      <c r="B627" s="7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5.75">
      <c r="B628" s="7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5.75">
      <c r="B629" s="7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5.75">
      <c r="B630" s="7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5.75">
      <c r="B631" s="7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5.75">
      <c r="B632" s="7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5.75">
      <c r="B633" s="7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5.75">
      <c r="B634" s="7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5.75">
      <c r="B635" s="7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5.75">
      <c r="B636" s="7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5.75">
      <c r="B637" s="7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5.75">
      <c r="B638" s="7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5.75">
      <c r="B639" s="7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5.75">
      <c r="B640" s="7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5.75">
      <c r="B641" s="7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5.75">
      <c r="B642" s="7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5.75">
      <c r="B643" s="7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5.75">
      <c r="B644" s="7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5.75">
      <c r="B645" s="7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5.75">
      <c r="B646" s="7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5.75">
      <c r="B647" s="7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5.75">
      <c r="B648" s="7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5.75">
      <c r="B649" s="7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5.75">
      <c r="B650" s="7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5.75">
      <c r="B651" s="7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5.75">
      <c r="B652" s="7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5.75">
      <c r="B653" s="7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5.75">
      <c r="B654" s="7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5.75">
      <c r="B655" s="7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5.75">
      <c r="B656" s="7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5.75">
      <c r="B657" s="7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5.75">
      <c r="B658" s="7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5.75">
      <c r="B659" s="7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5.75">
      <c r="B660" s="7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5.75">
      <c r="B661" s="7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5.75">
      <c r="B662" s="7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5.75">
      <c r="B663" s="7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5.75">
      <c r="B664" s="7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5.75">
      <c r="B665" s="7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5.75">
      <c r="B666" s="7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5.75">
      <c r="B667" s="7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5.75">
      <c r="B668" s="7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5.75">
      <c r="B669" s="7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5.75">
      <c r="B670" s="7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5.75">
      <c r="B671" s="7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5.75">
      <c r="B672" s="7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5.75">
      <c r="B673" s="7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5.75">
      <c r="B674" s="7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5.75">
      <c r="B675" s="7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5.75">
      <c r="B676" s="7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5.75">
      <c r="B677" s="7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5.75">
      <c r="B678" s="7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5.75">
      <c r="B679" s="7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5.75">
      <c r="B680" s="7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5.75">
      <c r="B681" s="7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5.75">
      <c r="B682" s="7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5.75">
      <c r="B683" s="7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5.75">
      <c r="B684" s="7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5.75">
      <c r="B685" s="7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5.75">
      <c r="B686" s="7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5.75">
      <c r="B687" s="7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5.75">
      <c r="B688" s="7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5.75">
      <c r="B689" s="7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5.75">
      <c r="B690" s="7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5.75">
      <c r="B691" s="7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5.75">
      <c r="B692" s="7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5.75">
      <c r="B693" s="7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5.75">
      <c r="B694" s="7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5.75">
      <c r="B695" s="7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5.75">
      <c r="B696" s="7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5.75">
      <c r="B697" s="7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5.75">
      <c r="B698" s="7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5.75">
      <c r="B699" s="7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5.75">
      <c r="B700" s="7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5.75">
      <c r="B701" s="7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5.75">
      <c r="B702" s="7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5.75">
      <c r="B703" s="7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5.75">
      <c r="B704" s="7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5.75">
      <c r="B705" s="7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5.75">
      <c r="B706" s="7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5.75">
      <c r="B707" s="7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5.75">
      <c r="B708" s="7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  <row r="709" spans="2:38" ht="15.75">
      <c r="B709" s="7"/>
      <c r="C709" s="7"/>
      <c r="D709" s="7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</row>
    <row r="710" spans="2:38" ht="15.75">
      <c r="B710" s="7"/>
      <c r="C710" s="7"/>
      <c r="D710" s="7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</row>
  </sheetData>
  <sheetProtection/>
  <mergeCells count="1">
    <mergeCell ref="B14:AP14"/>
  </mergeCells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30" r:id="rId1"/>
  <headerFooter alignWithMargins="0">
    <oddHeader>&amp;C&amp;"Times New Roman,Félkövér"&amp;16Gémes Kupa 2016
Középfokú bajnokság B csoport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8"/>
  <sheetViews>
    <sheetView view="pageLayout" zoomScale="60" zoomScaleNormal="75" zoomScalePageLayoutView="60" workbookViewId="0" topLeftCell="A1">
      <selection activeCell="AK12" sqref="AK12"/>
    </sheetView>
  </sheetViews>
  <sheetFormatPr defaultColWidth="11.140625" defaultRowHeight="12.75"/>
  <cols>
    <col min="1" max="1" width="10.8515625" style="2" customWidth="1"/>
    <col min="2" max="2" width="22.421875" style="4" customWidth="1"/>
    <col min="3" max="3" width="27.140625" style="4" customWidth="1"/>
    <col min="4" max="4" width="5.421875" style="4" customWidth="1"/>
    <col min="5" max="5" width="6.140625" style="5" bestFit="1" customWidth="1"/>
    <col min="6" max="11" width="5.28125" style="5" customWidth="1"/>
    <col min="12" max="13" width="6.140625" style="5" bestFit="1" customWidth="1"/>
    <col min="14" max="19" width="5.28125" style="5" customWidth="1"/>
    <col min="20" max="20" width="4.8515625" style="5" customWidth="1"/>
    <col min="21" max="22" width="5.28125" style="5" customWidth="1"/>
    <col min="23" max="27" width="6.140625" style="5" bestFit="1" customWidth="1"/>
    <col min="28" max="28" width="6.140625" style="5" customWidth="1"/>
    <col min="29" max="30" width="6.140625" style="5" bestFit="1" customWidth="1"/>
    <col min="31" max="31" width="6.140625" style="6" bestFit="1" customWidth="1"/>
    <col min="32" max="32" width="6.140625" style="5" customWidth="1"/>
    <col min="33" max="37" width="5.28125" style="5" customWidth="1"/>
    <col min="38" max="38" width="9.140625" style="5" bestFit="1" customWidth="1"/>
    <col min="39" max="42" width="6.57421875" style="2" customWidth="1"/>
    <col min="43" max="43" width="11.140625" style="2" customWidth="1"/>
    <col min="44" max="44" width="13.140625" style="2" bestFit="1" customWidth="1"/>
    <col min="45" max="16384" width="11.140625" style="2" customWidth="1"/>
  </cols>
  <sheetData>
    <row r="1" spans="1:44" s="1" customFormat="1" ht="135.75" customHeight="1" thickBot="1">
      <c r="A1" s="36" t="s">
        <v>4</v>
      </c>
      <c r="B1" s="37" t="s">
        <v>5</v>
      </c>
      <c r="C1" s="37" t="s">
        <v>111</v>
      </c>
      <c r="D1" s="38" t="s">
        <v>43</v>
      </c>
      <c r="E1" s="38" t="s">
        <v>80</v>
      </c>
      <c r="F1" s="38" t="s">
        <v>81</v>
      </c>
      <c r="G1" s="38" t="s">
        <v>82</v>
      </c>
      <c r="H1" s="38" t="s">
        <v>83</v>
      </c>
      <c r="I1" s="38" t="s">
        <v>84</v>
      </c>
      <c r="J1" s="38" t="s">
        <v>85</v>
      </c>
      <c r="K1" s="38" t="s">
        <v>86</v>
      </c>
      <c r="L1" s="38" t="s">
        <v>87</v>
      </c>
      <c r="M1" s="38" t="s">
        <v>88</v>
      </c>
      <c r="N1" s="38" t="s">
        <v>89</v>
      </c>
      <c r="O1" s="38" t="s">
        <v>90</v>
      </c>
      <c r="P1" s="38" t="s">
        <v>91</v>
      </c>
      <c r="Q1" s="38" t="s">
        <v>31</v>
      </c>
      <c r="R1" s="38" t="s">
        <v>92</v>
      </c>
      <c r="S1" s="38" t="s">
        <v>93</v>
      </c>
      <c r="T1" s="38" t="s">
        <v>94</v>
      </c>
      <c r="U1" s="38" t="s">
        <v>58</v>
      </c>
      <c r="V1" s="38" t="s">
        <v>95</v>
      </c>
      <c r="W1" s="38" t="s">
        <v>96</v>
      </c>
      <c r="X1" s="38" t="s">
        <v>97</v>
      </c>
      <c r="Y1" s="38" t="s">
        <v>98</v>
      </c>
      <c r="Z1" s="38" t="s">
        <v>99</v>
      </c>
      <c r="AA1" s="38" t="s">
        <v>100</v>
      </c>
      <c r="AB1" s="38" t="s">
        <v>101</v>
      </c>
      <c r="AC1" s="38" t="s">
        <v>103</v>
      </c>
      <c r="AD1" s="38" t="s">
        <v>102</v>
      </c>
      <c r="AE1" s="38" t="s">
        <v>104</v>
      </c>
      <c r="AF1" s="38" t="s">
        <v>105</v>
      </c>
      <c r="AG1" s="38" t="s">
        <v>106</v>
      </c>
      <c r="AH1" s="38" t="s">
        <v>110</v>
      </c>
      <c r="AI1" s="38" t="s">
        <v>107</v>
      </c>
      <c r="AJ1" s="38" t="s">
        <v>108</v>
      </c>
      <c r="AK1" s="38" t="s">
        <v>109</v>
      </c>
      <c r="AL1" s="38" t="s">
        <v>0</v>
      </c>
      <c r="AM1" s="39" t="s">
        <v>1</v>
      </c>
      <c r="AN1" s="39" t="s">
        <v>67</v>
      </c>
      <c r="AO1" s="39" t="s">
        <v>2</v>
      </c>
      <c r="AP1" s="53" t="s">
        <v>8</v>
      </c>
      <c r="AQ1" s="165" t="s">
        <v>145</v>
      </c>
      <c r="AR1" s="166" t="s">
        <v>146</v>
      </c>
    </row>
    <row r="2" spans="1:44" s="21" customFormat="1" ht="33" customHeight="1" thickBot="1">
      <c r="A2" s="117"/>
      <c r="B2" s="67"/>
      <c r="C2" s="67"/>
      <c r="D2" s="68"/>
      <c r="E2" s="69"/>
      <c r="F2" s="69"/>
      <c r="G2" s="69"/>
      <c r="H2" s="47"/>
      <c r="I2" s="68"/>
      <c r="J2" s="68"/>
      <c r="K2" s="68">
        <v>224</v>
      </c>
      <c r="L2" s="68"/>
      <c r="M2" s="70"/>
      <c r="N2" s="70"/>
      <c r="O2" s="68"/>
      <c r="P2" s="68"/>
      <c r="Q2" s="72"/>
      <c r="R2" s="68"/>
      <c r="S2" s="68"/>
      <c r="T2" s="68"/>
      <c r="U2" s="68"/>
      <c r="V2" s="68" t="s">
        <v>33</v>
      </c>
      <c r="W2" s="68"/>
      <c r="X2" s="68"/>
      <c r="Y2" s="68"/>
      <c r="Z2" s="68"/>
      <c r="AA2" s="68">
        <v>91</v>
      </c>
      <c r="AB2" s="68"/>
      <c r="AC2" s="68"/>
      <c r="AD2" s="68"/>
      <c r="AE2" s="68"/>
      <c r="AF2" s="68"/>
      <c r="AG2" s="68" t="s">
        <v>112</v>
      </c>
      <c r="AH2" s="68">
        <v>195</v>
      </c>
      <c r="AI2" s="68"/>
      <c r="AJ2" s="68"/>
      <c r="AK2" s="68"/>
      <c r="AL2" s="71" t="s">
        <v>113</v>
      </c>
      <c r="AM2" s="73"/>
      <c r="AN2" s="73"/>
      <c r="AO2" s="73"/>
      <c r="AP2" s="118"/>
      <c r="AQ2" s="167"/>
      <c r="AR2" s="168"/>
    </row>
    <row r="3" spans="1:44" s="21" customFormat="1" ht="48" customHeight="1">
      <c r="A3" s="119" t="s">
        <v>6</v>
      </c>
      <c r="B3" s="120" t="s">
        <v>114</v>
      </c>
      <c r="C3" s="120" t="s">
        <v>41</v>
      </c>
      <c r="D3" s="121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121">
        <v>20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74">
        <v>0</v>
      </c>
      <c r="R3" s="74">
        <v>0</v>
      </c>
      <c r="S3" s="74">
        <v>0</v>
      </c>
      <c r="T3" s="74">
        <v>0</v>
      </c>
      <c r="U3" s="74">
        <v>0</v>
      </c>
      <c r="V3" s="75">
        <v>32</v>
      </c>
      <c r="W3" s="74">
        <v>0</v>
      </c>
      <c r="X3" s="74">
        <v>0</v>
      </c>
      <c r="Y3" s="74">
        <v>0</v>
      </c>
      <c r="Z3" s="74">
        <v>0</v>
      </c>
      <c r="AA3" s="121">
        <v>0</v>
      </c>
      <c r="AB3" s="74">
        <v>0</v>
      </c>
      <c r="AC3" s="74">
        <v>0</v>
      </c>
      <c r="AD3" s="74">
        <v>0</v>
      </c>
      <c r="AE3" s="74">
        <v>0</v>
      </c>
      <c r="AF3" s="74">
        <v>0</v>
      </c>
      <c r="AG3" s="75">
        <v>6</v>
      </c>
      <c r="AH3" s="121">
        <v>0</v>
      </c>
      <c r="AI3" s="74">
        <v>0</v>
      </c>
      <c r="AJ3" s="74">
        <v>0</v>
      </c>
      <c r="AK3" s="74">
        <v>0</v>
      </c>
      <c r="AL3" s="75">
        <v>0</v>
      </c>
      <c r="AM3" s="76">
        <f>SUM(E3:AK3)-K3-V3-AA3-AG3</f>
        <v>0</v>
      </c>
      <c r="AN3" s="76">
        <f>D3+K3+AA3+AH3</f>
        <v>20</v>
      </c>
      <c r="AO3" s="76">
        <f>V3+AG3+AL3</f>
        <v>38</v>
      </c>
      <c r="AP3" s="122">
        <f>AM3+AN3+AO3</f>
        <v>58</v>
      </c>
      <c r="AQ3" s="184">
        <v>101.4</v>
      </c>
      <c r="AR3" s="183">
        <v>101.05</v>
      </c>
    </row>
    <row r="4" spans="1:44" s="21" customFormat="1" ht="57.75" customHeight="1">
      <c r="A4" s="30" t="s">
        <v>10</v>
      </c>
      <c r="B4" s="46" t="s">
        <v>115</v>
      </c>
      <c r="C4" s="46" t="s">
        <v>116</v>
      </c>
      <c r="D4" s="77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77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42">
        <v>14</v>
      </c>
      <c r="W4" s="24">
        <v>0</v>
      </c>
      <c r="X4" s="24">
        <v>0</v>
      </c>
      <c r="Y4" s="24">
        <v>0</v>
      </c>
      <c r="Z4" s="24">
        <v>0</v>
      </c>
      <c r="AA4" s="77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42">
        <v>0</v>
      </c>
      <c r="AH4" s="77">
        <v>0</v>
      </c>
      <c r="AI4" s="24">
        <v>0</v>
      </c>
      <c r="AJ4" s="24">
        <v>0</v>
      </c>
      <c r="AK4" s="24">
        <v>60</v>
      </c>
      <c r="AL4" s="25">
        <v>0</v>
      </c>
      <c r="AM4" s="31">
        <f>SUM(E4:AK4)-K4-V4-AA4-AG4</f>
        <v>60</v>
      </c>
      <c r="AN4" s="31">
        <f>D4+K4+AA4+AH4</f>
        <v>0</v>
      </c>
      <c r="AO4" s="31">
        <f>V4+AG4+AL4</f>
        <v>14</v>
      </c>
      <c r="AP4" s="54">
        <f>AM4+AN4+AO4</f>
        <v>74</v>
      </c>
      <c r="AQ4" s="170">
        <v>100.05</v>
      </c>
      <c r="AR4" s="174">
        <v>99.7</v>
      </c>
    </row>
    <row r="5" spans="1:44" s="21" customFormat="1" ht="43.5" customHeight="1">
      <c r="A5" s="114" t="s">
        <v>7</v>
      </c>
      <c r="B5" s="46" t="s">
        <v>117</v>
      </c>
      <c r="C5" s="46" t="s">
        <v>118</v>
      </c>
      <c r="D5" s="115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115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3">
        <v>18</v>
      </c>
      <c r="W5" s="62">
        <v>0</v>
      </c>
      <c r="X5" s="62">
        <v>0</v>
      </c>
      <c r="Y5" s="62">
        <v>0</v>
      </c>
      <c r="Z5" s="62">
        <v>0</v>
      </c>
      <c r="AA5" s="115">
        <v>0</v>
      </c>
      <c r="AB5" s="62">
        <v>0</v>
      </c>
      <c r="AC5" s="62">
        <v>0</v>
      </c>
      <c r="AD5" s="62">
        <v>0</v>
      </c>
      <c r="AE5" s="62">
        <v>0</v>
      </c>
      <c r="AF5" s="62">
        <v>0</v>
      </c>
      <c r="AG5" s="63">
        <v>20</v>
      </c>
      <c r="AH5" s="115">
        <v>10</v>
      </c>
      <c r="AI5" s="62">
        <v>0</v>
      </c>
      <c r="AJ5" s="62">
        <v>0</v>
      </c>
      <c r="AK5" s="62">
        <v>60</v>
      </c>
      <c r="AL5" s="63">
        <v>0</v>
      </c>
      <c r="AM5" s="31">
        <f>SUM(E5:AK5)-K5-V5-AA5-AG5-AH5</f>
        <v>60</v>
      </c>
      <c r="AN5" s="31">
        <f>D5+K5+AA5+AH5</f>
        <v>10</v>
      </c>
      <c r="AO5" s="31">
        <f>V5+AG5+AL5</f>
        <v>38</v>
      </c>
      <c r="AP5" s="54">
        <f>AM5+AN5+AO5</f>
        <v>108</v>
      </c>
      <c r="AQ5" s="170">
        <v>98.7</v>
      </c>
      <c r="AR5" s="174">
        <v>98.35</v>
      </c>
    </row>
    <row r="6" spans="1:44" s="21" customFormat="1" ht="39" customHeight="1">
      <c r="A6" s="123" t="s">
        <v>12</v>
      </c>
      <c r="B6" s="131" t="s">
        <v>27</v>
      </c>
      <c r="C6" s="131" t="s">
        <v>119</v>
      </c>
      <c r="D6" s="132">
        <v>0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2">
        <v>5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4">
        <v>40</v>
      </c>
      <c r="W6" s="133">
        <v>0</v>
      </c>
      <c r="X6" s="133">
        <v>0</v>
      </c>
      <c r="Y6" s="133">
        <v>0</v>
      </c>
      <c r="Z6" s="133">
        <v>0</v>
      </c>
      <c r="AA6" s="132">
        <v>60</v>
      </c>
      <c r="AB6" s="133">
        <v>0</v>
      </c>
      <c r="AC6" s="133">
        <v>0</v>
      </c>
      <c r="AD6" s="133">
        <v>60</v>
      </c>
      <c r="AE6" s="133">
        <v>0</v>
      </c>
      <c r="AF6" s="133">
        <v>0</v>
      </c>
      <c r="AG6" s="134">
        <v>26</v>
      </c>
      <c r="AH6" s="132">
        <v>0</v>
      </c>
      <c r="AI6" s="133">
        <v>0</v>
      </c>
      <c r="AJ6" s="133">
        <v>0</v>
      </c>
      <c r="AK6" s="133">
        <v>0</v>
      </c>
      <c r="AL6" s="135">
        <v>0</v>
      </c>
      <c r="AM6" s="136">
        <f>SUM(E6:AK6)-K6-V6-AA6-AG6-AH6</f>
        <v>60</v>
      </c>
      <c r="AN6" s="136">
        <f>D6+K6+AA6+AH6</f>
        <v>65</v>
      </c>
      <c r="AO6" s="136">
        <f>V6+AG6+AL6</f>
        <v>66</v>
      </c>
      <c r="AP6" s="137">
        <f>AM6+AN6+AO6</f>
        <v>191</v>
      </c>
      <c r="AQ6" s="171">
        <v>97.35</v>
      </c>
      <c r="AR6" s="174">
        <v>97</v>
      </c>
    </row>
    <row r="7" spans="1:45" s="1" customFormat="1" ht="33.75" customHeight="1" thickBot="1">
      <c r="A7" s="116" t="s">
        <v>13</v>
      </c>
      <c r="B7" s="144" t="s">
        <v>26</v>
      </c>
      <c r="C7" s="144" t="s">
        <v>40</v>
      </c>
      <c r="D7" s="145"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5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7">
        <v>20</v>
      </c>
      <c r="W7" s="146">
        <v>0</v>
      </c>
      <c r="X7" s="146">
        <v>0</v>
      </c>
      <c r="Y7" s="146">
        <v>0</v>
      </c>
      <c r="Z7" s="146">
        <v>0</v>
      </c>
      <c r="AA7" s="145">
        <v>30</v>
      </c>
      <c r="AB7" s="146">
        <v>100</v>
      </c>
      <c r="AC7" s="146">
        <v>0</v>
      </c>
      <c r="AD7" s="146">
        <v>60</v>
      </c>
      <c r="AE7" s="146">
        <v>0</v>
      </c>
      <c r="AF7" s="146">
        <v>0</v>
      </c>
      <c r="AG7" s="147">
        <v>0</v>
      </c>
      <c r="AH7" s="145">
        <v>10</v>
      </c>
      <c r="AI7" s="146">
        <v>0</v>
      </c>
      <c r="AJ7" s="146">
        <v>0</v>
      </c>
      <c r="AK7" s="146">
        <v>0</v>
      </c>
      <c r="AL7" s="148">
        <v>0</v>
      </c>
      <c r="AM7" s="150">
        <f>SUM(E7:AK7)-K7-V7-AA7-AG7-AH7</f>
        <v>160</v>
      </c>
      <c r="AN7" s="150">
        <f>D7+K7+AA7+AH7</f>
        <v>40</v>
      </c>
      <c r="AO7" s="150">
        <f>V7+AG7+AL7</f>
        <v>20</v>
      </c>
      <c r="AP7" s="151">
        <f>AM7+AN7+AO7</f>
        <v>220</v>
      </c>
      <c r="AQ7" s="172">
        <v>96</v>
      </c>
      <c r="AR7" s="176" t="s">
        <v>149</v>
      </c>
      <c r="AS7" s="21"/>
    </row>
    <row r="8" spans="1:50" s="1" customFormat="1" ht="41.25" customHeight="1">
      <c r="A8" s="57"/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9"/>
      <c r="AN8" s="59"/>
      <c r="AO8" s="59"/>
      <c r="AP8" s="60"/>
      <c r="AQ8" s="179"/>
      <c r="AR8" s="180"/>
      <c r="AS8" s="61"/>
      <c r="AT8" s="23"/>
      <c r="AU8" s="23"/>
      <c r="AV8" s="23"/>
      <c r="AW8" s="23"/>
      <c r="AX8" s="23"/>
    </row>
    <row r="9" spans="1:45" s="1" customFormat="1" ht="39" customHeight="1">
      <c r="A9" s="57"/>
      <c r="B9" s="58"/>
      <c r="C9" s="58"/>
      <c r="D9" s="56"/>
      <c r="E9" s="56"/>
      <c r="F9" s="56"/>
      <c r="G9" s="52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9"/>
      <c r="AN9" s="59"/>
      <c r="AO9" s="59"/>
      <c r="AP9" s="60"/>
      <c r="AQ9" s="181"/>
      <c r="AR9" s="181"/>
      <c r="AS9" s="21"/>
    </row>
    <row r="10" spans="2:42" s="1" customFormat="1" ht="37.5" customHeight="1">
      <c r="B10" s="22"/>
      <c r="C10" s="22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  <c r="AN10" s="18"/>
      <c r="AO10" s="20"/>
      <c r="AP10" s="20"/>
    </row>
    <row r="11" spans="1:42" ht="27.75" customHeight="1">
      <c r="A11" s="41"/>
      <c r="B11" s="7"/>
      <c r="C11" s="7"/>
      <c r="D11" s="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20"/>
      <c r="AN11" s="20"/>
      <c r="AO11" s="20"/>
      <c r="AP11" s="20"/>
    </row>
    <row r="12" spans="2:42" ht="33" customHeight="1">
      <c r="B12" s="19"/>
      <c r="C12" s="19"/>
      <c r="D12" s="1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20"/>
      <c r="AN12" s="20"/>
      <c r="AO12" s="20"/>
      <c r="AP12" s="20"/>
    </row>
    <row r="13" spans="2:42" ht="54" customHeight="1"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20"/>
      <c r="AN13" s="20"/>
      <c r="AO13" s="20"/>
      <c r="AP13" s="20"/>
    </row>
    <row r="14" spans="2:42" ht="54" customHeight="1"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0"/>
      <c r="AN14" s="20"/>
      <c r="AO14" s="20"/>
      <c r="AP14" s="20"/>
    </row>
    <row r="15" spans="2:42" ht="54" customHeight="1">
      <c r="B15" s="19"/>
      <c r="C15" s="19"/>
      <c r="D15" s="1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0"/>
      <c r="AN15" s="20"/>
      <c r="AO15" s="20"/>
      <c r="AP15" s="20"/>
    </row>
    <row r="16" spans="2:42" ht="54" customHeight="1">
      <c r="B16" s="19"/>
      <c r="C16" s="19"/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20"/>
      <c r="AN16" s="20"/>
      <c r="AO16" s="20"/>
      <c r="AP16" s="20"/>
    </row>
    <row r="17" spans="2:53" ht="63.75" customHeight="1">
      <c r="B17" s="19"/>
      <c r="C17" s="19"/>
      <c r="D17" s="1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0"/>
      <c r="AN17" s="20"/>
      <c r="AO17" s="20"/>
      <c r="AP17" s="20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2:53" ht="63.75" customHeight="1">
      <c r="B18" s="19"/>
      <c r="C18" s="19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20"/>
      <c r="AP18" s="20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2:53" ht="42.75" customHeight="1">
      <c r="B19" s="19"/>
      <c r="C19" s="19"/>
      <c r="D19" s="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20"/>
      <c r="AN19" s="20"/>
      <c r="AO19" s="20"/>
      <c r="AP19" s="20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2:53" ht="15.75"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N20" s="20"/>
      <c r="AO20" s="20"/>
      <c r="AP20" s="20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2:53" ht="43.5" customHeight="1">
      <c r="B21" s="19"/>
      <c r="C21" s="19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20"/>
      <c r="AN21" s="20"/>
      <c r="AO21" s="20"/>
      <c r="AP21" s="20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52.5" customHeight="1">
      <c r="B22" s="19"/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0"/>
      <c r="AN22" s="20"/>
      <c r="AO22" s="20"/>
      <c r="AP22" s="20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54.75" customHeight="1">
      <c r="B23" s="19"/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8"/>
      <c r="AG23" s="18"/>
      <c r="AH23" s="18"/>
      <c r="AI23" s="18"/>
      <c r="AJ23" s="18"/>
      <c r="AK23" s="18"/>
      <c r="AL23" s="18"/>
      <c r="AM23" s="20"/>
      <c r="AN23" s="20"/>
      <c r="AO23" s="20"/>
      <c r="AP23" s="20"/>
      <c r="AQ23" s="18"/>
      <c r="AR23" s="18"/>
      <c r="AS23" s="18"/>
      <c r="AT23" s="18"/>
      <c r="AU23" s="18"/>
      <c r="AV23" s="18"/>
      <c r="AW23" s="8"/>
      <c r="AX23" s="8"/>
      <c r="AY23" s="8"/>
      <c r="AZ23" s="8"/>
      <c r="BA23" s="8"/>
    </row>
    <row r="24" spans="2:53" ht="54.75" customHeight="1">
      <c r="B24" s="19"/>
      <c r="C24" s="19"/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8"/>
      <c r="AG24" s="18"/>
      <c r="AH24" s="18"/>
      <c r="AI24" s="18"/>
      <c r="AJ24" s="18"/>
      <c r="AK24" s="18"/>
      <c r="AL24" s="18"/>
      <c r="AM24" s="20"/>
      <c r="AN24" s="20"/>
      <c r="AO24" s="20"/>
      <c r="AP24" s="20"/>
      <c r="AQ24" s="18"/>
      <c r="AR24" s="18"/>
      <c r="AS24" s="18"/>
      <c r="AT24" s="18"/>
      <c r="AU24" s="18"/>
      <c r="AV24" s="18"/>
      <c r="AW24" s="8"/>
      <c r="AX24" s="8"/>
      <c r="AY24" s="8"/>
      <c r="AZ24" s="8"/>
      <c r="BA24" s="8"/>
    </row>
    <row r="25" spans="2:53" ht="57" customHeight="1">
      <c r="B25" s="19"/>
      <c r="C25" s="19"/>
      <c r="D25" s="19"/>
      <c r="E25" s="16"/>
      <c r="F25" s="1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20"/>
      <c r="AN25" s="20"/>
      <c r="AO25" s="20"/>
      <c r="AP25" s="20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54.75" customHeight="1">
      <c r="B26" s="19"/>
      <c r="C26" s="19"/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20"/>
      <c r="AN26" s="20"/>
      <c r="AO26" s="20"/>
      <c r="AP26" s="20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57" customHeight="1">
      <c r="B27" s="19"/>
      <c r="C27" s="19"/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20"/>
      <c r="AN27" s="20"/>
      <c r="AO27" s="20"/>
      <c r="AP27" s="20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2:53" ht="57" customHeight="1">
      <c r="B28" s="19"/>
      <c r="C28" s="19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0"/>
      <c r="AN28" s="20"/>
      <c r="AO28" s="20"/>
      <c r="AP28" s="20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2:49" ht="15.75">
      <c r="B29" s="19"/>
      <c r="C29" s="19"/>
      <c r="D29" s="19"/>
      <c r="E29" s="16"/>
      <c r="F29" s="1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20"/>
      <c r="AN29" s="20"/>
      <c r="AO29" s="20"/>
      <c r="AP29" s="20"/>
      <c r="AQ29" s="8"/>
      <c r="AR29" s="8"/>
      <c r="AS29" s="8"/>
      <c r="AT29" s="8"/>
      <c r="AU29" s="8"/>
      <c r="AV29" s="8"/>
      <c r="AW29" s="8"/>
    </row>
    <row r="30" spans="2:49" ht="27.75" customHeight="1">
      <c r="B30" s="19"/>
      <c r="C30" s="19"/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8"/>
      <c r="AN30" s="18"/>
      <c r="AO30" s="18"/>
      <c r="AP30" s="18"/>
      <c r="AQ30" s="8"/>
      <c r="AR30" s="8"/>
      <c r="AS30" s="8"/>
      <c r="AT30" s="8"/>
      <c r="AU30" s="8"/>
      <c r="AV30" s="8"/>
      <c r="AW30" s="8"/>
    </row>
    <row r="31" spans="2:49" ht="19.5" customHeight="1">
      <c r="B31" s="12"/>
      <c r="C31" s="12"/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8"/>
      <c r="AN31" s="18"/>
      <c r="AO31" s="18"/>
      <c r="AP31" s="18"/>
      <c r="AQ31" s="8"/>
      <c r="AR31" s="8"/>
      <c r="AS31" s="8"/>
      <c r="AT31" s="8"/>
      <c r="AU31" s="8"/>
      <c r="AV31" s="8"/>
      <c r="AW31" s="8"/>
    </row>
    <row r="32" spans="2:42" ht="22.5" customHeight="1">
      <c r="B32" s="17"/>
      <c r="C32" s="17"/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4"/>
      <c r="AN32" s="14"/>
      <c r="AO32" s="14"/>
      <c r="AP32" s="14"/>
    </row>
    <row r="33" spans="2:42" ht="21" customHeight="1">
      <c r="B33" s="17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4"/>
      <c r="AN33" s="14"/>
      <c r="AO33" s="14"/>
      <c r="AP33" s="14"/>
    </row>
    <row r="34" spans="2:42" ht="27" customHeight="1">
      <c r="B34" s="17"/>
      <c r="C34" s="17"/>
      <c r="D34" s="1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/>
      <c r="AN34" s="14"/>
      <c r="AO34" s="14"/>
      <c r="AP34" s="14"/>
    </row>
    <row r="35" ht="30" customHeight="1"/>
    <row r="36" spans="2:42" ht="15.75"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4"/>
      <c r="AN36" s="14"/>
      <c r="AO36" s="14"/>
      <c r="AP36" s="14"/>
    </row>
    <row r="37" spans="2:42" ht="30" customHeight="1"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4"/>
      <c r="AN37" s="14"/>
      <c r="AO37" s="14"/>
      <c r="AP37" s="14"/>
    </row>
    <row r="38" spans="2:42" ht="30" customHeight="1"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4"/>
      <c r="AN38" s="14"/>
      <c r="AO38" s="14"/>
      <c r="AP38" s="14"/>
    </row>
    <row r="39" spans="2:42" ht="30" customHeight="1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4"/>
      <c r="AN39" s="14"/>
      <c r="AO39" s="14"/>
      <c r="AP39" s="14"/>
    </row>
    <row r="40" spans="2:42" ht="30" customHeight="1"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4"/>
      <c r="AN40" s="14"/>
      <c r="AO40" s="14"/>
      <c r="AP40" s="14"/>
    </row>
    <row r="41" spans="2:42" ht="30" customHeight="1"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4"/>
      <c r="AN41" s="14"/>
      <c r="AO41" s="14"/>
      <c r="AP41" s="14"/>
    </row>
    <row r="42" spans="2:42" ht="30" customHeight="1">
      <c r="B42" s="12"/>
      <c r="C42" s="1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4"/>
      <c r="AN42" s="14"/>
      <c r="AO42" s="14"/>
      <c r="AP42" s="14"/>
    </row>
    <row r="43" spans="2:42" ht="30" customHeight="1">
      <c r="B43" s="12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3"/>
      <c r="AN43" s="3"/>
      <c r="AO43" s="3"/>
      <c r="AP43" s="3"/>
    </row>
    <row r="44" spans="2:42" ht="30" customHeight="1">
      <c r="B44" s="12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"/>
      <c r="AN44" s="3"/>
      <c r="AO44" s="3"/>
      <c r="AP44" s="3"/>
    </row>
    <row r="45" spans="2:42" ht="30" customHeight="1">
      <c r="B45" s="10"/>
      <c r="C45" s="1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3"/>
      <c r="AN45" s="3"/>
      <c r="AO45" s="3"/>
      <c r="AP45" s="3"/>
    </row>
    <row r="46" spans="2:42" ht="30" customHeight="1">
      <c r="B46" s="12"/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3"/>
      <c r="AN46" s="3"/>
      <c r="AO46" s="3"/>
      <c r="AP46" s="3"/>
    </row>
    <row r="47" spans="2:42" ht="30" customHeight="1">
      <c r="B47" s="12"/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3"/>
      <c r="AN47" s="3"/>
      <c r="AO47" s="3"/>
      <c r="AP47" s="3"/>
    </row>
    <row r="48" spans="2:38" ht="30" customHeight="1"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2:38" ht="15.75">
      <c r="B49" s="10"/>
      <c r="C49" s="10"/>
      <c r="D49" s="1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2:38" ht="15.75">
      <c r="B50" s="10"/>
      <c r="C50" s="10"/>
      <c r="D50" s="1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2:38" ht="15.75">
      <c r="B51" s="10"/>
      <c r="C51" s="10"/>
      <c r="D51" s="10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2:38" ht="15.75">
      <c r="B52" s="10"/>
      <c r="C52" s="10"/>
      <c r="D52" s="1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2:38" ht="15.75">
      <c r="B53" s="10"/>
      <c r="C53" s="10"/>
      <c r="D53" s="1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2:38" ht="15.75">
      <c r="B54" s="10"/>
      <c r="C54" s="10"/>
      <c r="D54" s="1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2:38" ht="15.75">
      <c r="B55" s="10"/>
      <c r="C55" s="10"/>
      <c r="D55" s="1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2:38" ht="15.75">
      <c r="B56" s="10"/>
      <c r="C56" s="10"/>
      <c r="D56" s="1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2:38" ht="15.75">
      <c r="B57" s="10"/>
      <c r="C57" s="10"/>
      <c r="D57" s="1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2:38" ht="15.75">
      <c r="B58" s="10"/>
      <c r="C58" s="10"/>
      <c r="D58" s="1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2:38" ht="15.75">
      <c r="B59" s="10"/>
      <c r="C59" s="10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2:38" ht="15.75">
      <c r="B60" s="10"/>
      <c r="C60" s="10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2:38" ht="15.75">
      <c r="B61" s="10"/>
      <c r="C61" s="10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2:38" ht="15.75">
      <c r="B62" s="10"/>
      <c r="C62" s="10"/>
      <c r="D62" s="1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2:38" ht="15.75">
      <c r="B63" s="10"/>
      <c r="C63" s="10"/>
      <c r="D63" s="1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2:38" ht="15.75">
      <c r="B64" s="10"/>
      <c r="C64" s="10"/>
      <c r="D64" s="1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2:38" ht="15.75">
      <c r="B65" s="10"/>
      <c r="C65" s="10"/>
      <c r="D65" s="1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2:38" ht="15.75">
      <c r="B66" s="10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2:38" ht="15.75">
      <c r="B67" s="10"/>
      <c r="C67" s="10"/>
      <c r="D67" s="1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2:38" ht="15.75">
      <c r="B68" s="10"/>
      <c r="C68" s="10"/>
      <c r="D68" s="1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2:38" ht="15.75">
      <c r="B69" s="10"/>
      <c r="C69" s="10"/>
      <c r="D69" s="1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2:38" ht="15.75">
      <c r="B70" s="10"/>
      <c r="C70" s="10"/>
      <c r="D70" s="1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2:38" ht="15.75">
      <c r="B71" s="10"/>
      <c r="C71" s="10"/>
      <c r="D71" s="1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2:38" ht="15.75">
      <c r="B72" s="10"/>
      <c r="C72" s="10"/>
      <c r="D72" s="1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2:38" ht="15.75">
      <c r="B73" s="10"/>
      <c r="C73" s="10"/>
      <c r="D73" s="1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2:38" ht="15.75">
      <c r="B74" s="10"/>
      <c r="C74" s="10"/>
      <c r="D74" s="10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2:38" ht="15.75">
      <c r="B75" s="10"/>
      <c r="C75" s="10"/>
      <c r="D75" s="1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2:38" ht="15.75">
      <c r="B76" s="10"/>
      <c r="C76" s="10"/>
      <c r="D76" s="1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2:38" ht="15.75">
      <c r="B77" s="10"/>
      <c r="C77" s="10"/>
      <c r="D77" s="1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2:38" ht="15.75">
      <c r="B78" s="10"/>
      <c r="C78" s="10"/>
      <c r="D78" s="1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15.75">
      <c r="B79" s="10"/>
      <c r="C79" s="10"/>
      <c r="D79" s="1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2:38" ht="15.75">
      <c r="B80" s="7"/>
      <c r="C80" s="7"/>
      <c r="D80" s="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2:38" ht="15.75">
      <c r="B81" s="7"/>
      <c r="C81" s="7"/>
      <c r="D81" s="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2:38" ht="15.75">
      <c r="B82" s="7"/>
      <c r="C82" s="7"/>
      <c r="D82" s="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2:38" ht="15.75">
      <c r="B83" s="7"/>
      <c r="C83" s="7"/>
      <c r="D83" s="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2:38" ht="15.75">
      <c r="B84" s="7"/>
      <c r="C84" s="7"/>
      <c r="D84" s="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2:38" ht="15.75"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2:38" ht="15.75">
      <c r="B86" s="7"/>
      <c r="C86" s="7"/>
      <c r="D86" s="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2:38" ht="15.75">
      <c r="B87" s="7"/>
      <c r="C87" s="7"/>
      <c r="D87" s="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2:38" ht="15.75">
      <c r="B88" s="7"/>
      <c r="C88" s="7"/>
      <c r="D88" s="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2:38" ht="15.75">
      <c r="B89" s="7"/>
      <c r="C89" s="7"/>
      <c r="D89" s="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2:38" ht="15.75">
      <c r="B90" s="7"/>
      <c r="C90" s="7"/>
      <c r="D90" s="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2:38" ht="15.75">
      <c r="B91" s="7"/>
      <c r="C91" s="7"/>
      <c r="D91" s="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2:38" ht="15.75">
      <c r="B92" s="7"/>
      <c r="C92" s="7"/>
      <c r="D92" s="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2:38" ht="15.75">
      <c r="B93" s="7"/>
      <c r="C93" s="7"/>
      <c r="D93" s="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2:38" ht="15.75">
      <c r="B94" s="7"/>
      <c r="C94" s="7"/>
      <c r="D94" s="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2:38" ht="15.75">
      <c r="B95" s="7"/>
      <c r="C95" s="7"/>
      <c r="D95" s="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2:38" ht="15.75">
      <c r="B96" s="7"/>
      <c r="C96" s="7"/>
      <c r="D96" s="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2:38" ht="15.75">
      <c r="B97" s="7"/>
      <c r="C97" s="7"/>
      <c r="D97" s="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2:38" ht="15.75"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2:38" ht="15.75">
      <c r="B99" s="7"/>
      <c r="C99" s="7"/>
      <c r="D99" s="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2:38" ht="15.75">
      <c r="B100" s="7"/>
      <c r="C100" s="7"/>
      <c r="D100" s="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2:38" ht="15.75">
      <c r="B101" s="7"/>
      <c r="C101" s="7"/>
      <c r="D101" s="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2:38" ht="15.75">
      <c r="B102" s="7"/>
      <c r="C102" s="7"/>
      <c r="D102" s="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2:38" ht="15.75">
      <c r="B103" s="7"/>
      <c r="C103" s="7"/>
      <c r="D103" s="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2:38" ht="15.75">
      <c r="B104" s="7"/>
      <c r="C104" s="7"/>
      <c r="D104" s="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2:38" ht="15.75">
      <c r="B105" s="7"/>
      <c r="C105" s="7"/>
      <c r="D105" s="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2:38" ht="15.75">
      <c r="B106" s="7"/>
      <c r="C106" s="7"/>
      <c r="D106" s="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2:38" ht="15.75">
      <c r="B107" s="7"/>
      <c r="C107" s="7"/>
      <c r="D107" s="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2:38" ht="15.75">
      <c r="B108" s="7"/>
      <c r="C108" s="7"/>
      <c r="D108" s="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2:38" ht="15.75">
      <c r="B109" s="7"/>
      <c r="C109" s="7"/>
      <c r="D109" s="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2:38" ht="15.75">
      <c r="B110" s="7"/>
      <c r="C110" s="7"/>
      <c r="D110" s="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2:38" ht="15.75">
      <c r="B111" s="7"/>
      <c r="C111" s="7"/>
      <c r="D111" s="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2:38" ht="15.75">
      <c r="B112" s="7"/>
      <c r="C112" s="7"/>
      <c r="D112" s="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2:38" ht="15.75">
      <c r="B113" s="7"/>
      <c r="C113" s="7"/>
      <c r="D113" s="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2:38" ht="15.75">
      <c r="B114" s="7"/>
      <c r="C114" s="7"/>
      <c r="D114" s="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2:38" ht="15.75">
      <c r="B115" s="7"/>
      <c r="C115" s="7"/>
      <c r="D115" s="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2:38" ht="15.75">
      <c r="B116" s="7"/>
      <c r="C116" s="7"/>
      <c r="D116" s="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2:38" ht="15.75">
      <c r="B117" s="7"/>
      <c r="C117" s="7"/>
      <c r="D117" s="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2:38" ht="15.75">
      <c r="B118" s="7"/>
      <c r="C118" s="7"/>
      <c r="D118" s="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2:38" ht="15.75">
      <c r="B119" s="7"/>
      <c r="C119" s="7"/>
      <c r="D119" s="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2:38" ht="15.75">
      <c r="B120" s="7"/>
      <c r="C120" s="7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2:38" ht="15.75">
      <c r="B121" s="7"/>
      <c r="C121" s="7"/>
      <c r="D121" s="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2:38" ht="15.75">
      <c r="B122" s="7"/>
      <c r="C122" s="7"/>
      <c r="D122" s="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2:38" ht="15.75">
      <c r="B123" s="7"/>
      <c r="C123" s="7"/>
      <c r="D123" s="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2:38" ht="15.75">
      <c r="B124" s="7"/>
      <c r="C124" s="7"/>
      <c r="D124" s="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2:38" ht="15.75">
      <c r="B125" s="7"/>
      <c r="C125" s="7"/>
      <c r="D125" s="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2:38" ht="15.75">
      <c r="B126" s="7"/>
      <c r="C126" s="7"/>
      <c r="D126" s="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2:38" ht="15.75">
      <c r="B127" s="7"/>
      <c r="C127" s="7"/>
      <c r="D127" s="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2:38" ht="15.75">
      <c r="B128" s="7"/>
      <c r="C128" s="7"/>
      <c r="D128" s="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2:38" ht="15.75">
      <c r="B129" s="7"/>
      <c r="C129" s="7"/>
      <c r="D129" s="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2:38" ht="15.75">
      <c r="B130" s="7"/>
      <c r="C130" s="7"/>
      <c r="D130" s="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2:38" ht="15.75">
      <c r="B131" s="7"/>
      <c r="C131" s="7"/>
      <c r="D131" s="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2:38" ht="15.75">
      <c r="B132" s="7"/>
      <c r="C132" s="7"/>
      <c r="D132" s="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2:38" ht="15.75">
      <c r="B133" s="7"/>
      <c r="C133" s="7"/>
      <c r="D133" s="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2:38" ht="15.75"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2:38" ht="15.75">
      <c r="B135" s="7"/>
      <c r="C135" s="7"/>
      <c r="D135" s="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2:38" ht="15.75">
      <c r="B136" s="7"/>
      <c r="C136" s="7"/>
      <c r="D136" s="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2:38" ht="15.75">
      <c r="B137" s="7"/>
      <c r="C137" s="7"/>
      <c r="D137" s="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2:38" ht="15.75">
      <c r="B138" s="7"/>
      <c r="C138" s="7"/>
      <c r="D138" s="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2:38" ht="15.75">
      <c r="B139" s="7"/>
      <c r="C139" s="7"/>
      <c r="D139" s="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2:38" ht="15.75">
      <c r="B140" s="7"/>
      <c r="C140" s="7"/>
      <c r="D140" s="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5.75">
      <c r="B141" s="7"/>
      <c r="C141" s="7"/>
      <c r="D141" s="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5.75">
      <c r="B142" s="7"/>
      <c r="C142" s="7"/>
      <c r="D142" s="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38" ht="15.75">
      <c r="B143" s="7"/>
      <c r="C143" s="7"/>
      <c r="D143" s="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2:38" ht="15.75">
      <c r="B144" s="7"/>
      <c r="C144" s="7"/>
      <c r="D144" s="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2:38" ht="15.75">
      <c r="B145" s="7"/>
      <c r="C145" s="7"/>
      <c r="D145" s="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2:38" ht="15.75">
      <c r="B146" s="7"/>
      <c r="C146" s="7"/>
      <c r="D146" s="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2:38" ht="15.75">
      <c r="B147" s="7"/>
      <c r="C147" s="7"/>
      <c r="D147" s="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2:38" ht="15.75">
      <c r="B148" s="7"/>
      <c r="C148" s="7"/>
      <c r="D148" s="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2:38" ht="15.75">
      <c r="B149" s="7"/>
      <c r="C149" s="7"/>
      <c r="D149" s="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2:38" ht="15.75">
      <c r="B150" s="7"/>
      <c r="C150" s="7"/>
      <c r="D150" s="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2:38" ht="15.75">
      <c r="B151" s="7"/>
      <c r="C151" s="7"/>
      <c r="D151" s="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2:38" ht="15.75">
      <c r="B152" s="7"/>
      <c r="C152" s="7"/>
      <c r="D152" s="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2:38" ht="15.75">
      <c r="B153" s="7"/>
      <c r="C153" s="7"/>
      <c r="D153" s="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2:38" ht="15.75">
      <c r="B154" s="7"/>
      <c r="C154" s="7"/>
      <c r="D154" s="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2:38" ht="15.75">
      <c r="B155" s="7"/>
      <c r="C155" s="7"/>
      <c r="D155" s="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2:38" ht="15.75">
      <c r="B156" s="7"/>
      <c r="C156" s="7"/>
      <c r="D156" s="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2:38" ht="15.75">
      <c r="B157" s="7"/>
      <c r="C157" s="7"/>
      <c r="D157" s="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2:38" ht="15.75">
      <c r="B158" s="7"/>
      <c r="C158" s="7"/>
      <c r="D158" s="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2:38" ht="15.75">
      <c r="B159" s="7"/>
      <c r="C159" s="7"/>
      <c r="D159" s="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2:38" ht="15.75">
      <c r="B160" s="7"/>
      <c r="C160" s="7"/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2:38" ht="15.75">
      <c r="B161" s="7"/>
      <c r="C161" s="7"/>
      <c r="D161" s="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2:38" ht="15.75">
      <c r="B162" s="7"/>
      <c r="C162" s="7"/>
      <c r="D162" s="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2:38" ht="15.75">
      <c r="B163" s="7"/>
      <c r="C163" s="7"/>
      <c r="D163" s="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2:38" ht="15.75">
      <c r="B164" s="7"/>
      <c r="C164" s="7"/>
      <c r="D164" s="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2:38" ht="15.75">
      <c r="B165" s="7"/>
      <c r="C165" s="7"/>
      <c r="D165" s="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2:38" ht="15.75">
      <c r="B166" s="7"/>
      <c r="C166" s="7"/>
      <c r="D166" s="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2:38" ht="15.75">
      <c r="B167" s="7"/>
      <c r="C167" s="7"/>
      <c r="D167" s="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2:38" ht="15.75">
      <c r="B168" s="7"/>
      <c r="C168" s="7"/>
      <c r="D168" s="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2:38" ht="15.75">
      <c r="B169" s="7"/>
      <c r="C169" s="7"/>
      <c r="D169" s="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2:38" ht="15.75">
      <c r="B170" s="7"/>
      <c r="C170" s="7"/>
      <c r="D170" s="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2:38" ht="15.75">
      <c r="B171" s="7"/>
      <c r="C171" s="7"/>
      <c r="D171" s="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2:38" ht="15.75">
      <c r="B172" s="7"/>
      <c r="C172" s="7"/>
      <c r="D172" s="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2:38" ht="15.75">
      <c r="B173" s="7"/>
      <c r="C173" s="7"/>
      <c r="D173" s="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2:38" ht="15.75">
      <c r="B174" s="7"/>
      <c r="C174" s="7"/>
      <c r="D174" s="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2:38" ht="15.75">
      <c r="B175" s="7"/>
      <c r="C175" s="7"/>
      <c r="D175" s="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2:38" ht="15.75">
      <c r="B176" s="7"/>
      <c r="C176" s="7"/>
      <c r="D176" s="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2:38" ht="15.75">
      <c r="B177" s="7"/>
      <c r="C177" s="7"/>
      <c r="D177" s="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2:38" ht="15.75">
      <c r="B178" s="7"/>
      <c r="C178" s="7"/>
      <c r="D178" s="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5.75">
      <c r="B179" s="7"/>
      <c r="C179" s="7"/>
      <c r="D179" s="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2:38" ht="15.75">
      <c r="B180" s="7"/>
      <c r="C180" s="7"/>
      <c r="D180" s="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2:38" ht="15.75">
      <c r="B181" s="7"/>
      <c r="C181" s="7"/>
      <c r="D181" s="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2:38" ht="15.75">
      <c r="B182" s="7"/>
      <c r="C182" s="7"/>
      <c r="D182" s="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2:38" ht="15.75">
      <c r="B183" s="7"/>
      <c r="C183" s="7"/>
      <c r="D183" s="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2:38" ht="15.75">
      <c r="B184" s="7"/>
      <c r="C184" s="7"/>
      <c r="D184" s="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2:38" ht="15.75">
      <c r="B185" s="7"/>
      <c r="C185" s="7"/>
      <c r="D185" s="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2:38" ht="15.75">
      <c r="B186" s="7"/>
      <c r="C186" s="7"/>
      <c r="D186" s="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2:38" ht="15.75">
      <c r="B187" s="7"/>
      <c r="C187" s="7"/>
      <c r="D187" s="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2:38" ht="15.75">
      <c r="B188" s="7"/>
      <c r="C188" s="7"/>
      <c r="D188" s="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2:38" ht="15.75">
      <c r="B189" s="7"/>
      <c r="C189" s="7"/>
      <c r="D189" s="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2:38" ht="15.75">
      <c r="B190" s="7"/>
      <c r="C190" s="7"/>
      <c r="D190" s="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2:38" ht="15.75">
      <c r="B191" s="7"/>
      <c r="C191" s="7"/>
      <c r="D191" s="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2:38" ht="15.75">
      <c r="B192" s="7"/>
      <c r="C192" s="7"/>
      <c r="D192" s="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2:38" ht="15.75">
      <c r="B193" s="7"/>
      <c r="C193" s="7"/>
      <c r="D193" s="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2:38" ht="15.75">
      <c r="B194" s="7"/>
      <c r="C194" s="7"/>
      <c r="D194" s="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2:38" ht="15.75">
      <c r="B195" s="7"/>
      <c r="C195" s="7"/>
      <c r="D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2:38" ht="15.75">
      <c r="B196" s="7"/>
      <c r="C196" s="7"/>
      <c r="D196" s="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2:38" ht="15.75">
      <c r="B197" s="7"/>
      <c r="C197" s="7"/>
      <c r="D197" s="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2:38" ht="15.75">
      <c r="B198" s="7"/>
      <c r="C198" s="7"/>
      <c r="D198" s="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2:38" ht="15.75">
      <c r="B199" s="7"/>
      <c r="C199" s="7"/>
      <c r="D199" s="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2:38" ht="15.75">
      <c r="B200" s="7"/>
      <c r="C200" s="7"/>
      <c r="D200" s="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2:38" ht="15.75">
      <c r="B201" s="7"/>
      <c r="C201" s="7"/>
      <c r="D201" s="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2:38" ht="15.75">
      <c r="B202" s="7"/>
      <c r="C202" s="7"/>
      <c r="D202" s="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2:38" ht="15.75">
      <c r="B203" s="7"/>
      <c r="C203" s="7"/>
      <c r="D203" s="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2:38" ht="15.75">
      <c r="B204" s="7"/>
      <c r="C204" s="7"/>
      <c r="D204" s="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2:38" ht="15.75">
      <c r="B205" s="7"/>
      <c r="C205" s="7"/>
      <c r="D205" s="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2:38" ht="15.75">
      <c r="B206" s="7"/>
      <c r="C206" s="7"/>
      <c r="D206" s="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2:38" ht="15.75">
      <c r="B207" s="7"/>
      <c r="C207" s="7"/>
      <c r="D207" s="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2:38" ht="15.75">
      <c r="B208" s="7"/>
      <c r="C208" s="7"/>
      <c r="D208" s="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2:38" ht="15.75">
      <c r="B209" s="7"/>
      <c r="C209" s="7"/>
      <c r="D209" s="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2:38" ht="15.75">
      <c r="B210" s="7"/>
      <c r="C210" s="7"/>
      <c r="D210" s="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2:38" ht="15.75">
      <c r="B211" s="7"/>
      <c r="C211" s="7"/>
      <c r="D211" s="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2:38" ht="15.75">
      <c r="B212" s="7"/>
      <c r="C212" s="7"/>
      <c r="D212" s="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2:38" ht="15.75">
      <c r="B213" s="7"/>
      <c r="C213" s="7"/>
      <c r="D213" s="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2:38" ht="15.75">
      <c r="B214" s="7"/>
      <c r="C214" s="7"/>
      <c r="D214" s="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2:38" ht="15.75">
      <c r="B215" s="7"/>
      <c r="C215" s="7"/>
      <c r="D215" s="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2:38" ht="15.75">
      <c r="B216" s="7"/>
      <c r="C216" s="7"/>
      <c r="D216" s="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2:38" ht="15.75">
      <c r="B217" s="7"/>
      <c r="C217" s="7"/>
      <c r="D217" s="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2:38" ht="15.75">
      <c r="B218" s="7"/>
      <c r="C218" s="7"/>
      <c r="D218" s="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2:38" ht="15.75">
      <c r="B219" s="7"/>
      <c r="C219" s="7"/>
      <c r="D219" s="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2:38" ht="15.75">
      <c r="B220" s="7"/>
      <c r="C220" s="7"/>
      <c r="D220" s="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2:38" ht="15.75">
      <c r="B221" s="7"/>
      <c r="C221" s="7"/>
      <c r="D221" s="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2:38" ht="15.75">
      <c r="B222" s="7"/>
      <c r="C222" s="7"/>
      <c r="D222" s="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2:38" ht="15.75">
      <c r="B223" s="7"/>
      <c r="C223" s="7"/>
      <c r="D223" s="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2:38" ht="15.75">
      <c r="B224" s="7"/>
      <c r="C224" s="7"/>
      <c r="D224" s="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2:38" ht="15.75">
      <c r="B225" s="7"/>
      <c r="C225" s="7"/>
      <c r="D225" s="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2:38" ht="15.75">
      <c r="B226" s="7"/>
      <c r="C226" s="7"/>
      <c r="D226" s="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2:38" ht="15.75">
      <c r="B227" s="7"/>
      <c r="C227" s="7"/>
      <c r="D227" s="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2:38" ht="15.75">
      <c r="B228" s="7"/>
      <c r="C228" s="7"/>
      <c r="D228" s="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2:38" ht="15.75">
      <c r="B229" s="7"/>
      <c r="C229" s="7"/>
      <c r="D229" s="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2:38" ht="15.75">
      <c r="B230" s="7"/>
      <c r="C230" s="7"/>
      <c r="D230" s="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2:38" ht="15.75">
      <c r="B231" s="7"/>
      <c r="C231" s="7"/>
      <c r="D231" s="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2:38" ht="15.75">
      <c r="B232" s="7"/>
      <c r="C232" s="7"/>
      <c r="D232" s="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2:38" ht="15.75">
      <c r="B233" s="7"/>
      <c r="C233" s="7"/>
      <c r="D233" s="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2:38" ht="15.75">
      <c r="B234" s="7"/>
      <c r="C234" s="7"/>
      <c r="D234" s="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2:38" ht="15.75">
      <c r="B235" s="7"/>
      <c r="C235" s="7"/>
      <c r="D235" s="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2:38" ht="15.75">
      <c r="B236" s="7"/>
      <c r="C236" s="7"/>
      <c r="D236" s="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2:38" ht="15.75">
      <c r="B237" s="7"/>
      <c r="C237" s="7"/>
      <c r="D237" s="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2:38" ht="15.75">
      <c r="B238" s="7"/>
      <c r="C238" s="7"/>
      <c r="D238" s="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2:38" ht="15.75">
      <c r="B239" s="7"/>
      <c r="C239" s="7"/>
      <c r="D239" s="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2:38" ht="15.75">
      <c r="B240" s="7"/>
      <c r="C240" s="7"/>
      <c r="D240" s="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2:38" ht="15.75">
      <c r="B241" s="7"/>
      <c r="C241" s="7"/>
      <c r="D241" s="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2:38" ht="15.75">
      <c r="B242" s="7"/>
      <c r="C242" s="7"/>
      <c r="D242" s="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2:38" ht="15.75">
      <c r="B243" s="7"/>
      <c r="C243" s="7"/>
      <c r="D243" s="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2:38" ht="15.75">
      <c r="B244" s="7"/>
      <c r="C244" s="7"/>
      <c r="D244" s="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2:38" ht="15.75">
      <c r="B245" s="7"/>
      <c r="C245" s="7"/>
      <c r="D245" s="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2:38" ht="15.75">
      <c r="B246" s="7"/>
      <c r="C246" s="7"/>
      <c r="D246" s="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2:38" ht="15.75">
      <c r="B247" s="7"/>
      <c r="C247" s="7"/>
      <c r="D247" s="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2:38" ht="15.75">
      <c r="B248" s="7"/>
      <c r="C248" s="7"/>
      <c r="D248" s="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2:38" ht="15.75">
      <c r="B249" s="7"/>
      <c r="C249" s="7"/>
      <c r="D249" s="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2:38" ht="15.75">
      <c r="B250" s="7"/>
      <c r="C250" s="7"/>
      <c r="D250" s="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2:38" ht="15.75">
      <c r="B251" s="7"/>
      <c r="C251" s="7"/>
      <c r="D251" s="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2:38" ht="15.75">
      <c r="B252" s="7"/>
      <c r="C252" s="7"/>
      <c r="D252" s="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2:38" ht="15.75">
      <c r="B253" s="7"/>
      <c r="C253" s="7"/>
      <c r="D253" s="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2:38" ht="15.75">
      <c r="B254" s="7"/>
      <c r="C254" s="7"/>
      <c r="D254" s="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2:38" ht="15.75">
      <c r="B255" s="7"/>
      <c r="C255" s="7"/>
      <c r="D255" s="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2:38" ht="15.75">
      <c r="B256" s="7"/>
      <c r="C256" s="7"/>
      <c r="D256" s="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2:38" ht="15.75">
      <c r="B257" s="7"/>
      <c r="C257" s="7"/>
      <c r="D257" s="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2:38" ht="15.75">
      <c r="B258" s="7"/>
      <c r="C258" s="7"/>
      <c r="D258" s="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2:38" ht="15.75">
      <c r="B259" s="7"/>
      <c r="C259" s="7"/>
      <c r="D259" s="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2:38" ht="15.75">
      <c r="B260" s="7"/>
      <c r="C260" s="7"/>
      <c r="D260" s="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2:38" ht="15.75">
      <c r="B261" s="7"/>
      <c r="C261" s="7"/>
      <c r="D261" s="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5.75">
      <c r="B262" s="7"/>
      <c r="C262" s="7"/>
      <c r="D262" s="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2:38" ht="15.75">
      <c r="B263" s="7"/>
      <c r="C263" s="7"/>
      <c r="D263" s="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2:38" ht="15.75">
      <c r="B264" s="7"/>
      <c r="C264" s="7"/>
      <c r="D264" s="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2:38" ht="15.75">
      <c r="B265" s="7"/>
      <c r="C265" s="7"/>
      <c r="D265" s="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2:38" ht="15.75">
      <c r="B266" s="7"/>
      <c r="C266" s="7"/>
      <c r="D266" s="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2:38" ht="15.75">
      <c r="B267" s="7"/>
      <c r="C267" s="7"/>
      <c r="D267" s="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2:38" ht="15.75">
      <c r="B268" s="7"/>
      <c r="C268" s="7"/>
      <c r="D268" s="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2:38" ht="15.75">
      <c r="B269" s="7"/>
      <c r="C269" s="7"/>
      <c r="D269" s="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2:38" ht="15.75">
      <c r="B270" s="7"/>
      <c r="C270" s="7"/>
      <c r="D270" s="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2:38" ht="15.75">
      <c r="B271" s="7"/>
      <c r="C271" s="7"/>
      <c r="D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2:38" ht="15.75">
      <c r="B272" s="7"/>
      <c r="C272" s="7"/>
      <c r="D272" s="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2:38" ht="15.75">
      <c r="B273" s="7"/>
      <c r="C273" s="7"/>
      <c r="D273" s="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2:38" ht="15.75">
      <c r="B274" s="7"/>
      <c r="C274" s="7"/>
      <c r="D274" s="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2:38" ht="15.75">
      <c r="B275" s="7"/>
      <c r="C275" s="7"/>
      <c r="D275" s="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2:38" ht="15.75">
      <c r="B276" s="7"/>
      <c r="C276" s="7"/>
      <c r="D276" s="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2:38" ht="15.75">
      <c r="B277" s="7"/>
      <c r="C277" s="7"/>
      <c r="D277" s="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2:38" ht="15.75">
      <c r="B278" s="7"/>
      <c r="C278" s="7"/>
      <c r="D278" s="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2:38" ht="15.75">
      <c r="B279" s="7"/>
      <c r="C279" s="7"/>
      <c r="D279" s="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2:38" ht="15.75">
      <c r="B280" s="7"/>
      <c r="C280" s="7"/>
      <c r="D280" s="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2:38" ht="15.75">
      <c r="B281" s="7"/>
      <c r="C281" s="7"/>
      <c r="D281" s="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2:38" ht="15.75">
      <c r="B282" s="7"/>
      <c r="C282" s="7"/>
      <c r="D282" s="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2:38" ht="15.75">
      <c r="B283" s="7"/>
      <c r="C283" s="7"/>
      <c r="D283" s="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2:38" ht="15.75">
      <c r="B284" s="7"/>
      <c r="C284" s="7"/>
      <c r="D284" s="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2:38" ht="15.75">
      <c r="B285" s="7"/>
      <c r="C285" s="7"/>
      <c r="D285" s="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2:38" ht="15.75">
      <c r="B286" s="7"/>
      <c r="C286" s="7"/>
      <c r="D286" s="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2:38" ht="15.75">
      <c r="B287" s="7"/>
      <c r="C287" s="7"/>
      <c r="D287" s="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2:38" ht="15.75">
      <c r="B288" s="7"/>
      <c r="C288" s="7"/>
      <c r="D288" s="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2:38" ht="15.75">
      <c r="B289" s="7"/>
      <c r="C289" s="7"/>
      <c r="D289" s="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2:38" ht="15.75">
      <c r="B290" s="7"/>
      <c r="C290" s="7"/>
      <c r="D290" s="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2:38" ht="15.75">
      <c r="B291" s="7"/>
      <c r="C291" s="7"/>
      <c r="D291" s="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2:38" ht="15.75">
      <c r="B292" s="7"/>
      <c r="C292" s="7"/>
      <c r="D292" s="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2:38" ht="15.75">
      <c r="B293" s="7"/>
      <c r="C293" s="7"/>
      <c r="D293" s="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2:38" ht="15.75">
      <c r="B294" s="7"/>
      <c r="C294" s="7"/>
      <c r="D294" s="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2:38" ht="15.75">
      <c r="B295" s="7"/>
      <c r="C295" s="7"/>
      <c r="D295" s="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2:38" ht="15.75">
      <c r="B296" s="7"/>
      <c r="C296" s="7"/>
      <c r="D296" s="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2:38" ht="15.75">
      <c r="B297" s="7"/>
      <c r="C297" s="7"/>
      <c r="D297" s="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2:38" ht="15.75">
      <c r="B298" s="7"/>
      <c r="C298" s="7"/>
      <c r="D298" s="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2:38" ht="15.75">
      <c r="B299" s="7"/>
      <c r="C299" s="7"/>
      <c r="D299" s="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2:38" ht="15.75">
      <c r="B300" s="7"/>
      <c r="C300" s="7"/>
      <c r="D300" s="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2:38" ht="15.75">
      <c r="B301" s="7"/>
      <c r="C301" s="7"/>
      <c r="D301" s="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2:38" ht="15.75">
      <c r="B302" s="7"/>
      <c r="C302" s="7"/>
      <c r="D302" s="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2:38" ht="15.75">
      <c r="B303" s="7"/>
      <c r="C303" s="7"/>
      <c r="D303" s="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2:38" ht="15.75">
      <c r="B304" s="7"/>
      <c r="C304" s="7"/>
      <c r="D304" s="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2:38" ht="15.75">
      <c r="B305" s="7"/>
      <c r="C305" s="7"/>
      <c r="D305" s="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2:38" ht="15.75">
      <c r="B306" s="7"/>
      <c r="C306" s="7"/>
      <c r="D306" s="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2:38" ht="15.75">
      <c r="B307" s="7"/>
      <c r="C307" s="7"/>
      <c r="D307" s="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2:38" ht="15.75">
      <c r="B308" s="7"/>
      <c r="C308" s="7"/>
      <c r="D308" s="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2:38" ht="15.75">
      <c r="B309" s="7"/>
      <c r="C309" s="7"/>
      <c r="D309" s="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2:38" ht="15.75">
      <c r="B310" s="7"/>
      <c r="C310" s="7"/>
      <c r="D310" s="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2:38" ht="15.75">
      <c r="B311" s="7"/>
      <c r="C311" s="7"/>
      <c r="D311" s="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2:38" ht="15.75">
      <c r="B312" s="7"/>
      <c r="C312" s="7"/>
      <c r="D312" s="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2:38" ht="15.75">
      <c r="B313" s="7"/>
      <c r="C313" s="7"/>
      <c r="D313" s="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2:38" ht="15.75">
      <c r="B314" s="7"/>
      <c r="C314" s="7"/>
      <c r="D314" s="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2:38" ht="15.75">
      <c r="B315" s="7"/>
      <c r="C315" s="7"/>
      <c r="D315" s="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2:38" ht="15.75">
      <c r="B316" s="7"/>
      <c r="C316" s="7"/>
      <c r="D316" s="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2:38" ht="15.75">
      <c r="B317" s="7"/>
      <c r="C317" s="7"/>
      <c r="D317" s="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2:38" ht="15.75">
      <c r="B318" s="7"/>
      <c r="C318" s="7"/>
      <c r="D318" s="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2:38" ht="15.75">
      <c r="B319" s="7"/>
      <c r="C319" s="7"/>
      <c r="D319" s="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2:38" ht="15.75">
      <c r="B320" s="7"/>
      <c r="C320" s="7"/>
      <c r="D320" s="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2:38" ht="15.75">
      <c r="B321" s="7"/>
      <c r="C321" s="7"/>
      <c r="D321" s="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2:38" ht="15.75">
      <c r="B322" s="7"/>
      <c r="C322" s="7"/>
      <c r="D322" s="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2:38" ht="15.75">
      <c r="B323" s="7"/>
      <c r="C323" s="7"/>
      <c r="D323" s="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2:38" ht="15.75">
      <c r="B324" s="7"/>
      <c r="C324" s="7"/>
      <c r="D324" s="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2:38" ht="15.75">
      <c r="B325" s="7"/>
      <c r="C325" s="7"/>
      <c r="D325" s="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2:38" ht="15.75">
      <c r="B326" s="7"/>
      <c r="C326" s="7"/>
      <c r="D326" s="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2:38" ht="15.75">
      <c r="B327" s="7"/>
      <c r="C327" s="7"/>
      <c r="D327" s="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2:38" ht="15.75">
      <c r="B328" s="7"/>
      <c r="C328" s="7"/>
      <c r="D328" s="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2:38" ht="15.75">
      <c r="B329" s="7"/>
      <c r="C329" s="7"/>
      <c r="D329" s="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2:38" ht="15.75">
      <c r="B330" s="7"/>
      <c r="C330" s="7"/>
      <c r="D330" s="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2:38" ht="15.75">
      <c r="B331" s="7"/>
      <c r="C331" s="7"/>
      <c r="D331" s="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2:38" ht="15.75">
      <c r="B332" s="7"/>
      <c r="C332" s="7"/>
      <c r="D332" s="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2:38" ht="15.75">
      <c r="B333" s="7"/>
      <c r="C333" s="7"/>
      <c r="D333" s="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2:38" ht="15.75">
      <c r="B334" s="7"/>
      <c r="C334" s="7"/>
      <c r="D334" s="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2:38" ht="15.75">
      <c r="B335" s="7"/>
      <c r="C335" s="7"/>
      <c r="D335" s="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2:38" ht="15.75">
      <c r="B336" s="7"/>
      <c r="C336" s="7"/>
      <c r="D336" s="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2:38" ht="15.75">
      <c r="B337" s="7"/>
      <c r="C337" s="7"/>
      <c r="D337" s="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2:38" ht="15.75">
      <c r="B338" s="7"/>
      <c r="C338" s="7"/>
      <c r="D338" s="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2:38" ht="15.75">
      <c r="B339" s="7"/>
      <c r="C339" s="7"/>
      <c r="D339" s="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2:38" ht="15.75">
      <c r="B340" s="7"/>
      <c r="C340" s="7"/>
      <c r="D340" s="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2:38" ht="15.75">
      <c r="B341" s="7"/>
      <c r="C341" s="7"/>
      <c r="D341" s="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2:38" ht="15.75">
      <c r="B342" s="7"/>
      <c r="C342" s="7"/>
      <c r="D342" s="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2:38" ht="15.75">
      <c r="B343" s="7"/>
      <c r="C343" s="7"/>
      <c r="D343" s="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2:38" ht="15.75">
      <c r="B344" s="7"/>
      <c r="C344" s="7"/>
      <c r="D344" s="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2:38" ht="15.75">
      <c r="B345" s="7"/>
      <c r="C345" s="7"/>
      <c r="D345" s="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2:38" ht="15.75">
      <c r="B346" s="7"/>
      <c r="C346" s="7"/>
      <c r="D346" s="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2:38" ht="15.75">
      <c r="B347" s="7"/>
      <c r="C347" s="7"/>
      <c r="D347" s="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2:38" ht="15.75">
      <c r="B348" s="7"/>
      <c r="C348" s="7"/>
      <c r="D348" s="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2:38" ht="15.75">
      <c r="B349" s="7"/>
      <c r="C349" s="7"/>
      <c r="D349" s="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2:38" ht="15.75">
      <c r="B350" s="7"/>
      <c r="C350" s="7"/>
      <c r="D350" s="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2:38" ht="15.75">
      <c r="B351" s="7"/>
      <c r="C351" s="7"/>
      <c r="D351" s="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2:38" ht="15.75">
      <c r="B352" s="7"/>
      <c r="C352" s="7"/>
      <c r="D352" s="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2:38" ht="15.75">
      <c r="B353" s="7"/>
      <c r="C353" s="7"/>
      <c r="D353" s="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2:38" ht="15.75">
      <c r="B354" s="7"/>
      <c r="C354" s="7"/>
      <c r="D354" s="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2:38" ht="15.75">
      <c r="B355" s="7"/>
      <c r="C355" s="7"/>
      <c r="D355" s="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2:38" ht="15.75">
      <c r="B356" s="7"/>
      <c r="C356" s="7"/>
      <c r="D356" s="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2:38" ht="15.75">
      <c r="B357" s="7"/>
      <c r="C357" s="7"/>
      <c r="D357" s="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2:38" ht="15.75">
      <c r="B358" s="7"/>
      <c r="C358" s="7"/>
      <c r="D358" s="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2:38" ht="15.75">
      <c r="B359" s="7"/>
      <c r="C359" s="7"/>
      <c r="D359" s="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2:38" ht="15.75">
      <c r="B360" s="7"/>
      <c r="C360" s="7"/>
      <c r="D360" s="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2:38" ht="15.75">
      <c r="B361" s="7"/>
      <c r="C361" s="7"/>
      <c r="D361" s="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2:38" ht="15.75">
      <c r="B362" s="7"/>
      <c r="C362" s="7"/>
      <c r="D362" s="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2:38" ht="15.75">
      <c r="B363" s="7"/>
      <c r="C363" s="7"/>
      <c r="D363" s="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2:38" ht="15.75">
      <c r="B364" s="7"/>
      <c r="C364" s="7"/>
      <c r="D364" s="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2:38" ht="15.75">
      <c r="B365" s="7"/>
      <c r="C365" s="7"/>
      <c r="D365" s="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2:38" ht="15.75">
      <c r="B366" s="7"/>
      <c r="C366" s="7"/>
      <c r="D366" s="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2:38" ht="15.75">
      <c r="B367" s="7"/>
      <c r="C367" s="7"/>
      <c r="D367" s="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2:38" ht="15.75">
      <c r="B368" s="7"/>
      <c r="C368" s="7"/>
      <c r="D368" s="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2:38" ht="15.75">
      <c r="B369" s="7"/>
      <c r="C369" s="7"/>
      <c r="D369" s="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2:38" ht="15.75">
      <c r="B370" s="7"/>
      <c r="C370" s="7"/>
      <c r="D370" s="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2:38" ht="15.75">
      <c r="B371" s="7"/>
      <c r="C371" s="7"/>
      <c r="D371" s="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2:38" ht="15.75">
      <c r="B372" s="7"/>
      <c r="C372" s="7"/>
      <c r="D372" s="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2:38" ht="15.75">
      <c r="B373" s="7"/>
      <c r="C373" s="7"/>
      <c r="D373" s="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2:38" ht="15.75">
      <c r="B374" s="7"/>
      <c r="C374" s="7"/>
      <c r="D374" s="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2:38" ht="15.75">
      <c r="B375" s="7"/>
      <c r="C375" s="7"/>
      <c r="D375" s="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2:38" ht="15.75">
      <c r="B376" s="7"/>
      <c r="C376" s="7"/>
      <c r="D376" s="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2:38" ht="15.75">
      <c r="B377" s="7"/>
      <c r="C377" s="7"/>
      <c r="D377" s="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2:38" ht="15.75">
      <c r="B378" s="7"/>
      <c r="C378" s="7"/>
      <c r="D378" s="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2:38" ht="15.75">
      <c r="B379" s="7"/>
      <c r="C379" s="7"/>
      <c r="D379" s="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2:38" ht="15.75">
      <c r="B380" s="7"/>
      <c r="C380" s="7"/>
      <c r="D380" s="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2:38" ht="15.75">
      <c r="B381" s="7"/>
      <c r="C381" s="7"/>
      <c r="D381" s="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2:38" ht="15.75">
      <c r="B382" s="7"/>
      <c r="C382" s="7"/>
      <c r="D382" s="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2:38" ht="15.75">
      <c r="B383" s="7"/>
      <c r="C383" s="7"/>
      <c r="D383" s="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2:38" ht="15.75">
      <c r="B384" s="7"/>
      <c r="C384" s="7"/>
      <c r="D384" s="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2:38" ht="15.75">
      <c r="B385" s="7"/>
      <c r="C385" s="7"/>
      <c r="D385" s="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2:38" ht="15.75">
      <c r="B386" s="7"/>
      <c r="C386" s="7"/>
      <c r="D386" s="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2:38" ht="15.75">
      <c r="B387" s="7"/>
      <c r="C387" s="7"/>
      <c r="D387" s="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2:38" ht="15.75">
      <c r="B388" s="7"/>
      <c r="C388" s="7"/>
      <c r="D388" s="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2:38" ht="15.75">
      <c r="B389" s="7"/>
      <c r="C389" s="7"/>
      <c r="D389" s="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2:38" ht="15.75">
      <c r="B390" s="7"/>
      <c r="C390" s="7"/>
      <c r="D390" s="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2:38" ht="15.75">
      <c r="B391" s="7"/>
      <c r="C391" s="7"/>
      <c r="D391" s="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2:38" ht="15.75">
      <c r="B392" s="7"/>
      <c r="C392" s="7"/>
      <c r="D392" s="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2:38" ht="15.75">
      <c r="B393" s="7"/>
      <c r="C393" s="7"/>
      <c r="D393" s="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2:38" ht="15.75">
      <c r="B394" s="7"/>
      <c r="C394" s="7"/>
      <c r="D394" s="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2:38" ht="15.75">
      <c r="B395" s="7"/>
      <c r="C395" s="7"/>
      <c r="D395" s="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2:38" ht="15.75">
      <c r="B396" s="7"/>
      <c r="C396" s="7"/>
      <c r="D396" s="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2:38" ht="15.75">
      <c r="B397" s="7"/>
      <c r="C397" s="7"/>
      <c r="D397" s="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2:38" ht="15.75">
      <c r="B398" s="7"/>
      <c r="C398" s="7"/>
      <c r="D398" s="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2:38" ht="15.75">
      <c r="B399" s="7"/>
      <c r="C399" s="7"/>
      <c r="D399" s="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2:38" ht="15.75">
      <c r="B400" s="7"/>
      <c r="C400" s="7"/>
      <c r="D400" s="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2:38" ht="15.75">
      <c r="B401" s="7"/>
      <c r="C401" s="7"/>
      <c r="D401" s="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2:38" ht="15.75">
      <c r="B402" s="7"/>
      <c r="C402" s="7"/>
      <c r="D402" s="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2:38" ht="15.75">
      <c r="B403" s="7"/>
      <c r="C403" s="7"/>
      <c r="D403" s="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2:38" ht="15.75">
      <c r="B404" s="7"/>
      <c r="C404" s="7"/>
      <c r="D404" s="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2:38" ht="15.75">
      <c r="B405" s="7"/>
      <c r="C405" s="7"/>
      <c r="D405" s="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2:38" ht="15.75">
      <c r="B406" s="7"/>
      <c r="C406" s="7"/>
      <c r="D406" s="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2:38" ht="15.75">
      <c r="B407" s="7"/>
      <c r="C407" s="7"/>
      <c r="D407" s="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2:38" ht="15.75">
      <c r="B408" s="7"/>
      <c r="C408" s="7"/>
      <c r="D408" s="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2:38" ht="15.75">
      <c r="B409" s="7"/>
      <c r="C409" s="7"/>
      <c r="D409" s="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2:38" ht="15.75">
      <c r="B410" s="7"/>
      <c r="C410" s="7"/>
      <c r="D410" s="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2:38" ht="15.75">
      <c r="B411" s="7"/>
      <c r="C411" s="7"/>
      <c r="D411" s="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2:38" ht="15.75">
      <c r="B412" s="7"/>
      <c r="C412" s="7"/>
      <c r="D412" s="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2:38" ht="15.75">
      <c r="B413" s="7"/>
      <c r="C413" s="7"/>
      <c r="D413" s="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2:38" ht="15.75">
      <c r="B414" s="7"/>
      <c r="C414" s="7"/>
      <c r="D414" s="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2:38" ht="15.75">
      <c r="B415" s="7"/>
      <c r="C415" s="7"/>
      <c r="D415" s="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2:38" ht="15.75">
      <c r="B416" s="7"/>
      <c r="C416" s="7"/>
      <c r="D416" s="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2:38" ht="15.75">
      <c r="B417" s="7"/>
      <c r="C417" s="7"/>
      <c r="D417" s="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2:38" ht="15.75">
      <c r="B418" s="7"/>
      <c r="C418" s="7"/>
      <c r="D418" s="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2:38" ht="15.75">
      <c r="B419" s="7"/>
      <c r="C419" s="7"/>
      <c r="D419" s="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2:38" ht="15.75">
      <c r="B420" s="7"/>
      <c r="C420" s="7"/>
      <c r="D420" s="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2:38" ht="15.75">
      <c r="B421" s="7"/>
      <c r="C421" s="7"/>
      <c r="D421" s="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2:38" ht="15.75">
      <c r="B422" s="7"/>
      <c r="C422" s="7"/>
      <c r="D422" s="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2:38" ht="15.75">
      <c r="B423" s="7"/>
      <c r="C423" s="7"/>
      <c r="D423" s="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2:38" ht="15.75">
      <c r="B424" s="7"/>
      <c r="C424" s="7"/>
      <c r="D424" s="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2:38" ht="15.75">
      <c r="B425" s="7"/>
      <c r="C425" s="7"/>
      <c r="D425" s="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2:38" ht="15.75">
      <c r="B426" s="7"/>
      <c r="C426" s="7"/>
      <c r="D426" s="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2:38" ht="15.75">
      <c r="B427" s="7"/>
      <c r="C427" s="7"/>
      <c r="D427" s="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2:38" ht="15.75">
      <c r="B428" s="7"/>
      <c r="C428" s="7"/>
      <c r="D428" s="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2:38" ht="15.75">
      <c r="B429" s="7"/>
      <c r="C429" s="7"/>
      <c r="D429" s="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2:38" ht="15.75"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2:38" ht="15.75"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2:38" ht="15.75"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2:38" ht="15.75"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2:38" ht="15.75"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2:38" ht="15.75">
      <c r="B435" s="7"/>
      <c r="C435" s="7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2:38" ht="15.75">
      <c r="B436" s="7"/>
      <c r="C436" s="7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2:38" ht="15.75">
      <c r="B437" s="7"/>
      <c r="C437" s="7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2:38" ht="15.75">
      <c r="B438" s="7"/>
      <c r="C438" s="7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2:38" ht="15.75">
      <c r="B439" s="7"/>
      <c r="C439" s="7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2:38" ht="15.75">
      <c r="B440" s="7"/>
      <c r="C440" s="7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2:38" ht="15.75">
      <c r="B441" s="7"/>
      <c r="C441" s="7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2:38" ht="15.75">
      <c r="B442" s="7"/>
      <c r="C442" s="7"/>
      <c r="D442" s="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2:38" ht="15.75">
      <c r="B443" s="7"/>
      <c r="C443" s="7"/>
      <c r="D443" s="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2:38" ht="15.75">
      <c r="B444" s="7"/>
      <c r="C444" s="7"/>
      <c r="D444" s="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2:38" ht="15.75">
      <c r="B445" s="7"/>
      <c r="C445" s="7"/>
      <c r="D445" s="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2:38" ht="15.75">
      <c r="B446" s="7"/>
      <c r="C446" s="7"/>
      <c r="D446" s="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2:38" ht="15.75">
      <c r="B447" s="7"/>
      <c r="C447" s="7"/>
      <c r="D447" s="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2:38" ht="15.75">
      <c r="B448" s="7"/>
      <c r="C448" s="7"/>
      <c r="D448" s="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2:38" ht="15.75">
      <c r="B449" s="7"/>
      <c r="C449" s="7"/>
      <c r="D449" s="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2:38" ht="15.75">
      <c r="B450" s="7"/>
      <c r="C450" s="7"/>
      <c r="D450" s="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2:38" ht="15.75">
      <c r="B451" s="7"/>
      <c r="C451" s="7"/>
      <c r="D451" s="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2:38" ht="15.75">
      <c r="B452" s="7"/>
      <c r="C452" s="7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2:38" ht="15.75">
      <c r="B453" s="7"/>
      <c r="C453" s="7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2:38" ht="15.75">
      <c r="B454" s="7"/>
      <c r="C454" s="7"/>
      <c r="D454" s="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2:38" ht="15.75">
      <c r="B455" s="7"/>
      <c r="C455" s="7"/>
      <c r="D455" s="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2:38" ht="15.75">
      <c r="B456" s="7"/>
      <c r="C456" s="7"/>
      <c r="D456" s="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2:38" ht="15.75"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2:38" ht="15.75">
      <c r="B458" s="7"/>
      <c r="C458" s="7"/>
      <c r="D458" s="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2:38" ht="15.75">
      <c r="B459" s="7"/>
      <c r="C459" s="7"/>
      <c r="D459" s="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2:38" ht="15.75">
      <c r="B460" s="7"/>
      <c r="C460" s="7"/>
      <c r="D460" s="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2:38" ht="15.75"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2:38" ht="15.75">
      <c r="B462" s="7"/>
      <c r="C462" s="7"/>
      <c r="D462" s="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2:38" ht="15.75">
      <c r="B463" s="7"/>
      <c r="C463" s="7"/>
      <c r="D463" s="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2:38" ht="15.75">
      <c r="B464" s="7"/>
      <c r="C464" s="7"/>
      <c r="D464" s="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2:38" ht="15.75"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2:38" ht="15.75">
      <c r="B466" s="7"/>
      <c r="C466" s="7"/>
      <c r="D466" s="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2:38" ht="15.75">
      <c r="B467" s="7"/>
      <c r="C467" s="7"/>
      <c r="D467" s="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2:38" ht="15.75">
      <c r="B468" s="7"/>
      <c r="C468" s="7"/>
      <c r="D468" s="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2:38" ht="15.75">
      <c r="B469" s="7"/>
      <c r="C469" s="7"/>
      <c r="D469" s="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2:38" ht="15.75">
      <c r="B470" s="7"/>
      <c r="C470" s="7"/>
      <c r="D470" s="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2:38" ht="15.75">
      <c r="B471" s="7"/>
      <c r="C471" s="7"/>
      <c r="D471" s="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2:38" ht="15.75">
      <c r="B472" s="7"/>
      <c r="C472" s="7"/>
      <c r="D472" s="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2:38" ht="15.75">
      <c r="B473" s="7"/>
      <c r="C473" s="7"/>
      <c r="D473" s="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2:38" ht="15.75">
      <c r="B474" s="7"/>
      <c r="C474" s="7"/>
      <c r="D474" s="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2:38" ht="15.75">
      <c r="B475" s="7"/>
      <c r="C475" s="7"/>
      <c r="D475" s="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2:38" ht="15.75">
      <c r="B476" s="7"/>
      <c r="C476" s="7"/>
      <c r="D476" s="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2:38" ht="15.75">
      <c r="B477" s="7"/>
      <c r="C477" s="7"/>
      <c r="D477" s="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2:38" ht="15.75"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2:38" ht="15.75"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2:38" ht="15.75"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2:38" ht="15.75"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2:38" ht="15.75"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2:38" ht="15.75"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2:38" ht="15.75"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2:38" ht="15.75"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2:38" ht="15.75"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2:38" ht="15.75"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2:38" ht="15.75"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2:38" ht="15.75"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2:38" ht="15.75"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2:38" ht="15.75"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2:38" ht="15.75"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2:38" ht="15.75"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2:38" ht="15.75"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2:38" ht="15.75"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2:38" ht="15.75"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2:38" ht="15.75"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2:38" ht="15.75"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2:38" ht="15.75"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2:38" ht="15.75"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2:38" ht="15.75"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2:38" ht="15.75"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2:38" ht="15.75"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2:38" ht="15.75"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2:38" ht="15.75"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2:38" ht="15.75"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2:38" ht="15.75"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2:38" ht="15.75"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2:38" ht="15.75"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2:38" ht="15.75">
      <c r="B510" s="7"/>
      <c r="C510" s="7"/>
      <c r="D510" s="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2:38" ht="15.75">
      <c r="B511" s="7"/>
      <c r="C511" s="7"/>
      <c r="D511" s="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2:38" ht="15.75">
      <c r="B512" s="7"/>
      <c r="C512" s="7"/>
      <c r="D512" s="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2:38" ht="15.75">
      <c r="B513" s="7"/>
      <c r="C513" s="7"/>
      <c r="D513" s="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2:38" ht="15.75">
      <c r="B514" s="7"/>
      <c r="C514" s="7"/>
      <c r="D514" s="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2:38" ht="15.75">
      <c r="B515" s="7"/>
      <c r="C515" s="7"/>
      <c r="D515" s="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2:38" ht="15.75">
      <c r="B516" s="7"/>
      <c r="C516" s="7"/>
      <c r="D516" s="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2:38" ht="15.75">
      <c r="B517" s="7"/>
      <c r="C517" s="7"/>
      <c r="D517" s="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2:38" ht="15.75">
      <c r="B518" s="7"/>
      <c r="C518" s="7"/>
      <c r="D518" s="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2:38" ht="15.75">
      <c r="B519" s="7"/>
      <c r="C519" s="7"/>
      <c r="D519" s="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2:38" ht="15.75">
      <c r="B520" s="7"/>
      <c r="C520" s="7"/>
      <c r="D520" s="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2:38" ht="15.75">
      <c r="B521" s="7"/>
      <c r="C521" s="7"/>
      <c r="D521" s="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2:38" ht="15.75">
      <c r="B522" s="7"/>
      <c r="C522" s="7"/>
      <c r="D522" s="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2:38" ht="15.75">
      <c r="B523" s="7"/>
      <c r="C523" s="7"/>
      <c r="D523" s="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2:38" ht="15.75">
      <c r="B524" s="7"/>
      <c r="C524" s="7"/>
      <c r="D524" s="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2:38" ht="15.75">
      <c r="B525" s="7"/>
      <c r="C525" s="7"/>
      <c r="D525" s="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2:38" ht="15.75">
      <c r="B526" s="7"/>
      <c r="C526" s="7"/>
      <c r="D526" s="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2:38" ht="15.75">
      <c r="B527" s="7"/>
      <c r="C527" s="7"/>
      <c r="D527" s="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2:38" ht="15.75">
      <c r="B528" s="7"/>
      <c r="C528" s="7"/>
      <c r="D528" s="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2:38" ht="15.75">
      <c r="B529" s="7"/>
      <c r="C529" s="7"/>
      <c r="D529" s="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2:38" ht="15.75">
      <c r="B530" s="7"/>
      <c r="C530" s="7"/>
      <c r="D530" s="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2:38" ht="15.75">
      <c r="B531" s="7"/>
      <c r="C531" s="7"/>
      <c r="D531" s="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2:38" ht="15.75">
      <c r="B532" s="7"/>
      <c r="C532" s="7"/>
      <c r="D532" s="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2:38" ht="15.75">
      <c r="B533" s="7"/>
      <c r="C533" s="7"/>
      <c r="D533" s="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2:38" ht="15.75">
      <c r="B534" s="7"/>
      <c r="C534" s="7"/>
      <c r="D534" s="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2:38" ht="15.75">
      <c r="B535" s="7"/>
      <c r="C535" s="7"/>
      <c r="D535" s="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2:38" ht="15.75">
      <c r="B536" s="7"/>
      <c r="C536" s="7"/>
      <c r="D536" s="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2:38" ht="15.75">
      <c r="B537" s="7"/>
      <c r="C537" s="7"/>
      <c r="D537" s="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2:38" ht="15.75">
      <c r="B538" s="7"/>
      <c r="C538" s="7"/>
      <c r="D538" s="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2:38" ht="15.75">
      <c r="B539" s="7"/>
      <c r="C539" s="7"/>
      <c r="D539" s="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2:38" ht="15.75">
      <c r="B540" s="7"/>
      <c r="C540" s="7"/>
      <c r="D540" s="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2:38" ht="15.75">
      <c r="B541" s="7"/>
      <c r="C541" s="7"/>
      <c r="D541" s="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2:38" ht="15.75">
      <c r="B542" s="7"/>
      <c r="C542" s="7"/>
      <c r="D542" s="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2:38" ht="15.75">
      <c r="B543" s="7"/>
      <c r="C543" s="7"/>
      <c r="D543" s="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2:38" ht="15.75">
      <c r="B544" s="7"/>
      <c r="C544" s="7"/>
      <c r="D544" s="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2:38" ht="15.75">
      <c r="B545" s="7"/>
      <c r="C545" s="7"/>
      <c r="D545" s="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2:38" ht="15.75">
      <c r="B546" s="7"/>
      <c r="C546" s="7"/>
      <c r="D546" s="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2:38" ht="15.75">
      <c r="B547" s="7"/>
      <c r="C547" s="7"/>
      <c r="D547" s="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2:38" ht="15.75">
      <c r="B548" s="7"/>
      <c r="C548" s="7"/>
      <c r="D548" s="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2:38" ht="15.75">
      <c r="B549" s="7"/>
      <c r="C549" s="7"/>
      <c r="D549" s="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2:38" ht="15.75">
      <c r="B550" s="7"/>
      <c r="C550" s="7"/>
      <c r="D550" s="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2:38" ht="15.75">
      <c r="B551" s="7"/>
      <c r="C551" s="7"/>
      <c r="D551" s="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2:38" ht="15.75">
      <c r="B552" s="7"/>
      <c r="C552" s="7"/>
      <c r="D552" s="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2:38" ht="15.75">
      <c r="B553" s="7"/>
      <c r="C553" s="7"/>
      <c r="D553" s="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2:38" ht="15.75">
      <c r="B554" s="7"/>
      <c r="C554" s="7"/>
      <c r="D554" s="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2:38" ht="15.75">
      <c r="B555" s="7"/>
      <c r="C555" s="7"/>
      <c r="D555" s="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2:38" ht="15.75">
      <c r="B556" s="7"/>
      <c r="C556" s="7"/>
      <c r="D556" s="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2:38" ht="15.75">
      <c r="B557" s="7"/>
      <c r="C557" s="7"/>
      <c r="D557" s="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2:38" ht="15.75">
      <c r="B558" s="7"/>
      <c r="C558" s="7"/>
      <c r="D558" s="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2:38" ht="15.75">
      <c r="B559" s="7"/>
      <c r="C559" s="7"/>
      <c r="D559" s="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2:38" ht="15.75">
      <c r="B560" s="7"/>
      <c r="C560" s="7"/>
      <c r="D560" s="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2:38" ht="15.75">
      <c r="B561" s="7"/>
      <c r="C561" s="7"/>
      <c r="D561" s="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2:38" ht="15.75">
      <c r="B562" s="7"/>
      <c r="C562" s="7"/>
      <c r="D562" s="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2:38" ht="15.75">
      <c r="B563" s="7"/>
      <c r="C563" s="7"/>
      <c r="D563" s="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2:38" ht="15.75">
      <c r="B564" s="7"/>
      <c r="C564" s="7"/>
      <c r="D564" s="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2:38" ht="15.75">
      <c r="B565" s="7"/>
      <c r="C565" s="7"/>
      <c r="D565" s="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2:38" ht="15.75">
      <c r="B566" s="7"/>
      <c r="C566" s="7"/>
      <c r="D566" s="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2:38" ht="15.75">
      <c r="B567" s="7"/>
      <c r="C567" s="7"/>
      <c r="D567" s="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2:38" ht="15.75">
      <c r="B568" s="7"/>
      <c r="C568" s="7"/>
      <c r="D568" s="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2:38" ht="15.75">
      <c r="B569" s="7"/>
      <c r="C569" s="7"/>
      <c r="D569" s="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2:38" ht="15.75">
      <c r="B570" s="7"/>
      <c r="C570" s="7"/>
      <c r="D570" s="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2:38" ht="15.75">
      <c r="B571" s="7"/>
      <c r="C571" s="7"/>
      <c r="D571" s="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2:38" ht="15.75">
      <c r="B572" s="7"/>
      <c r="C572" s="7"/>
      <c r="D572" s="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2:38" ht="15.75">
      <c r="B573" s="7"/>
      <c r="C573" s="7"/>
      <c r="D573" s="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2:38" ht="15.75">
      <c r="B574" s="7"/>
      <c r="C574" s="7"/>
      <c r="D574" s="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2:38" ht="15.75">
      <c r="B575" s="7"/>
      <c r="C575" s="7"/>
      <c r="D575" s="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2:38" ht="15.75">
      <c r="B576" s="7"/>
      <c r="C576" s="7"/>
      <c r="D576" s="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2:38" ht="15.75">
      <c r="B577" s="7"/>
      <c r="C577" s="7"/>
      <c r="D577" s="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2:38" ht="15.75">
      <c r="B578" s="7"/>
      <c r="C578" s="7"/>
      <c r="D578" s="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2:38" ht="15.75">
      <c r="B579" s="7"/>
      <c r="C579" s="7"/>
      <c r="D579" s="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2:38" ht="15.75">
      <c r="B580" s="7"/>
      <c r="C580" s="7"/>
      <c r="D580" s="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2:38" ht="15.75">
      <c r="B581" s="7"/>
      <c r="C581" s="7"/>
      <c r="D581" s="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2:38" ht="15.75">
      <c r="B582" s="7"/>
      <c r="C582" s="7"/>
      <c r="D582" s="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2:38" ht="15.75">
      <c r="B583" s="7"/>
      <c r="C583" s="7"/>
      <c r="D583" s="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2:38" ht="15.75">
      <c r="B584" s="7"/>
      <c r="C584" s="7"/>
      <c r="D584" s="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2:38" ht="15.75">
      <c r="B585" s="7"/>
      <c r="C585" s="7"/>
      <c r="D585" s="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2:38" ht="15.75">
      <c r="B586" s="7"/>
      <c r="C586" s="7"/>
      <c r="D586" s="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2:38" ht="15.75">
      <c r="B587" s="7"/>
      <c r="C587" s="7"/>
      <c r="D587" s="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2:38" ht="15.75">
      <c r="B588" s="7"/>
      <c r="C588" s="7"/>
      <c r="D588" s="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2:38" ht="15.75">
      <c r="B589" s="7"/>
      <c r="C589" s="7"/>
      <c r="D589" s="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2:38" ht="15.75">
      <c r="B590" s="7"/>
      <c r="C590" s="7"/>
      <c r="D590" s="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2:38" ht="15.75">
      <c r="B591" s="7"/>
      <c r="C591" s="7"/>
      <c r="D591" s="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2:38" ht="15.75">
      <c r="B592" s="7"/>
      <c r="C592" s="7"/>
      <c r="D592" s="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2:38" ht="15.75">
      <c r="B593" s="7"/>
      <c r="C593" s="7"/>
      <c r="D593" s="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2:38" ht="15.75">
      <c r="B594" s="7"/>
      <c r="C594" s="7"/>
      <c r="D594" s="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2:38" ht="15.75">
      <c r="B595" s="7"/>
      <c r="C595" s="7"/>
      <c r="D595" s="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2:38" ht="15.75">
      <c r="B596" s="7"/>
      <c r="C596" s="7"/>
      <c r="D596" s="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2:38" ht="15.75">
      <c r="B597" s="7"/>
      <c r="C597" s="7"/>
      <c r="D597" s="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2:38" ht="15.75">
      <c r="B598" s="7"/>
      <c r="C598" s="7"/>
      <c r="D598" s="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2:38" ht="15.75">
      <c r="B599" s="7"/>
      <c r="C599" s="7"/>
      <c r="D599" s="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2:38" ht="15.75">
      <c r="B600" s="7"/>
      <c r="C600" s="7"/>
      <c r="D600" s="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2:38" ht="15.75">
      <c r="B601" s="7"/>
      <c r="C601" s="7"/>
      <c r="D601" s="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2:38" ht="15.75">
      <c r="B602" s="7"/>
      <c r="C602" s="7"/>
      <c r="D602" s="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2:38" ht="15.75">
      <c r="B603" s="7"/>
      <c r="C603" s="7"/>
      <c r="D603" s="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2:38" ht="15.75">
      <c r="B604" s="7"/>
      <c r="C604" s="7"/>
      <c r="D604" s="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2:38" ht="15.75">
      <c r="B605" s="7"/>
      <c r="C605" s="7"/>
      <c r="D605" s="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2:38" ht="15.75">
      <c r="B606" s="7"/>
      <c r="C606" s="7"/>
      <c r="D606" s="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2:38" ht="15.75">
      <c r="B607" s="7"/>
      <c r="C607" s="7"/>
      <c r="D607" s="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2:38" ht="15.75">
      <c r="B608" s="7"/>
      <c r="C608" s="7"/>
      <c r="D608" s="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2:38" ht="15.75">
      <c r="B609" s="7"/>
      <c r="C609" s="7"/>
      <c r="D609" s="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2:38" ht="15.75">
      <c r="B610" s="7"/>
      <c r="C610" s="7"/>
      <c r="D610" s="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2:38" ht="15.75">
      <c r="B611" s="7"/>
      <c r="C611" s="7"/>
      <c r="D611" s="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2:38" ht="15.75">
      <c r="B612" s="7"/>
      <c r="C612" s="7"/>
      <c r="D612" s="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2:38" ht="15.75">
      <c r="B613" s="7"/>
      <c r="C613" s="7"/>
      <c r="D613" s="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2:38" ht="15.75">
      <c r="B614" s="7"/>
      <c r="C614" s="7"/>
      <c r="D614" s="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2:38" ht="15.75">
      <c r="B615" s="7"/>
      <c r="C615" s="7"/>
      <c r="D615" s="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2:38" ht="15.75">
      <c r="B616" s="7"/>
      <c r="C616" s="7"/>
      <c r="D616" s="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2:38" ht="15.75">
      <c r="B617" s="7"/>
      <c r="C617" s="7"/>
      <c r="D617" s="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2:38" ht="15.75">
      <c r="B618" s="7"/>
      <c r="C618" s="7"/>
      <c r="D618" s="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2:38" ht="15.75">
      <c r="B619" s="7"/>
      <c r="C619" s="7"/>
      <c r="D619" s="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2:38" ht="15.75">
      <c r="B620" s="7"/>
      <c r="C620" s="7"/>
      <c r="D620" s="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2:38" ht="15.75">
      <c r="B621" s="7"/>
      <c r="C621" s="7"/>
      <c r="D621" s="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2:38" ht="15.75">
      <c r="B622" s="7"/>
      <c r="C622" s="7"/>
      <c r="D622" s="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2:38" ht="15.75">
      <c r="B623" s="7"/>
      <c r="C623" s="7"/>
      <c r="D623" s="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2:38" ht="15.75">
      <c r="B624" s="7"/>
      <c r="C624" s="7"/>
      <c r="D624" s="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2:38" ht="15.75">
      <c r="B625" s="7"/>
      <c r="C625" s="7"/>
      <c r="D625" s="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2:38" ht="15.75">
      <c r="B626" s="7"/>
      <c r="C626" s="7"/>
      <c r="D626" s="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2:38" ht="15.75">
      <c r="B627" s="7"/>
      <c r="C627" s="7"/>
      <c r="D627" s="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2:38" ht="15.75">
      <c r="B628" s="7"/>
      <c r="C628" s="7"/>
      <c r="D628" s="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2:38" ht="15.75">
      <c r="B629" s="7"/>
      <c r="C629" s="7"/>
      <c r="D629" s="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2:38" ht="15.75">
      <c r="B630" s="7"/>
      <c r="C630" s="7"/>
      <c r="D630" s="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2:38" ht="15.75">
      <c r="B631" s="7"/>
      <c r="C631" s="7"/>
      <c r="D631" s="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2:38" ht="15.75">
      <c r="B632" s="7"/>
      <c r="C632" s="7"/>
      <c r="D632" s="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2:38" ht="15.75">
      <c r="B633" s="7"/>
      <c r="C633" s="7"/>
      <c r="D633" s="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2:38" ht="15.75">
      <c r="B634" s="7"/>
      <c r="C634" s="7"/>
      <c r="D634" s="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2:38" ht="15.75">
      <c r="B635" s="7"/>
      <c r="C635" s="7"/>
      <c r="D635" s="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2:38" ht="15.75">
      <c r="B636" s="7"/>
      <c r="C636" s="7"/>
      <c r="D636" s="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2:38" ht="15.75">
      <c r="B637" s="7"/>
      <c r="C637" s="7"/>
      <c r="D637" s="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2:38" ht="15.75">
      <c r="B638" s="7"/>
      <c r="C638" s="7"/>
      <c r="D638" s="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2:38" ht="15.75">
      <c r="B639" s="7"/>
      <c r="C639" s="7"/>
      <c r="D639" s="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2:38" ht="15.75">
      <c r="B640" s="7"/>
      <c r="C640" s="7"/>
      <c r="D640" s="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2:38" ht="15.75">
      <c r="B641" s="7"/>
      <c r="C641" s="7"/>
      <c r="D641" s="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2:38" ht="15.75">
      <c r="B642" s="7"/>
      <c r="C642" s="7"/>
      <c r="D642" s="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2:38" ht="15.75">
      <c r="B643" s="7"/>
      <c r="C643" s="7"/>
      <c r="D643" s="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2:38" ht="15.75">
      <c r="B644" s="7"/>
      <c r="C644" s="7"/>
      <c r="D644" s="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2:38" ht="15.75">
      <c r="B645" s="7"/>
      <c r="C645" s="7"/>
      <c r="D645" s="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2:38" ht="15.75">
      <c r="B646" s="7"/>
      <c r="C646" s="7"/>
      <c r="D646" s="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2:38" ht="15.75">
      <c r="B647" s="7"/>
      <c r="C647" s="7"/>
      <c r="D647" s="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2:38" ht="15.75">
      <c r="B648" s="7"/>
      <c r="C648" s="7"/>
      <c r="D648" s="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2:38" ht="15.75">
      <c r="B649" s="7"/>
      <c r="C649" s="7"/>
      <c r="D649" s="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2:38" ht="15.75">
      <c r="B650" s="7"/>
      <c r="C650" s="7"/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2:38" ht="15.75">
      <c r="B651" s="7"/>
      <c r="C651" s="7"/>
      <c r="D651" s="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2:38" ht="15.75">
      <c r="B652" s="7"/>
      <c r="C652" s="7"/>
      <c r="D652" s="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2:38" ht="15.75">
      <c r="B653" s="7"/>
      <c r="C653" s="7"/>
      <c r="D653" s="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2:38" ht="15.75">
      <c r="B654" s="7"/>
      <c r="C654" s="7"/>
      <c r="D654" s="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2:38" ht="15.75">
      <c r="B655" s="7"/>
      <c r="C655" s="7"/>
      <c r="D655" s="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2:38" ht="15.75">
      <c r="B656" s="7"/>
      <c r="C656" s="7"/>
      <c r="D656" s="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2:38" ht="15.75">
      <c r="B657" s="7"/>
      <c r="C657" s="7"/>
      <c r="D657" s="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2:38" ht="15.75">
      <c r="B658" s="7"/>
      <c r="C658" s="7"/>
      <c r="D658" s="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2:38" ht="15.75">
      <c r="B659" s="7"/>
      <c r="C659" s="7"/>
      <c r="D659" s="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2:38" ht="15.75">
      <c r="B660" s="7"/>
      <c r="C660" s="7"/>
      <c r="D660" s="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2:38" ht="15.75">
      <c r="B661" s="7"/>
      <c r="C661" s="7"/>
      <c r="D661" s="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2:38" ht="15.75">
      <c r="B662" s="7"/>
      <c r="C662" s="7"/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2:38" ht="15.75">
      <c r="B663" s="7"/>
      <c r="C663" s="7"/>
      <c r="D663" s="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2:38" ht="15.75">
      <c r="B664" s="7"/>
      <c r="C664" s="7"/>
      <c r="D664" s="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2:38" ht="15.75">
      <c r="B665" s="7"/>
      <c r="C665" s="7"/>
      <c r="D665" s="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2:38" ht="15.75">
      <c r="B666" s="7"/>
      <c r="C666" s="7"/>
      <c r="D666" s="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2:38" ht="15.75">
      <c r="B667" s="7"/>
      <c r="C667" s="7"/>
      <c r="D667" s="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2:38" ht="15.75">
      <c r="B668" s="7"/>
      <c r="C668" s="7"/>
      <c r="D668" s="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2:38" ht="15.75">
      <c r="B669" s="7"/>
      <c r="C669" s="7"/>
      <c r="D669" s="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2:38" ht="15.75">
      <c r="B670" s="7"/>
      <c r="C670" s="7"/>
      <c r="D670" s="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2:38" ht="15.75">
      <c r="B671" s="7"/>
      <c r="C671" s="7"/>
      <c r="D671" s="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2:38" ht="15.75">
      <c r="B672" s="7"/>
      <c r="C672" s="7"/>
      <c r="D672" s="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2:38" ht="15.75">
      <c r="B673" s="7"/>
      <c r="C673" s="7"/>
      <c r="D673" s="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2:38" ht="15.75">
      <c r="B674" s="7"/>
      <c r="C674" s="7"/>
      <c r="D674" s="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2:38" ht="15.75">
      <c r="B675" s="7"/>
      <c r="C675" s="7"/>
      <c r="D675" s="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2:38" ht="15.75">
      <c r="B676" s="7"/>
      <c r="C676" s="7"/>
      <c r="D676" s="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2:38" ht="15.75">
      <c r="B677" s="7"/>
      <c r="C677" s="7"/>
      <c r="D677" s="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2:38" ht="15.75">
      <c r="B678" s="7"/>
      <c r="C678" s="7"/>
      <c r="D678" s="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2:38" ht="15.75">
      <c r="B679" s="7"/>
      <c r="C679" s="7"/>
      <c r="D679" s="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2:38" ht="15.75">
      <c r="B680" s="7"/>
      <c r="C680" s="7"/>
      <c r="D680" s="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2:38" ht="15.75">
      <c r="B681" s="7"/>
      <c r="C681" s="7"/>
      <c r="D681" s="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2:38" ht="15.75">
      <c r="B682" s="7"/>
      <c r="C682" s="7"/>
      <c r="D682" s="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2:38" ht="15.75">
      <c r="B683" s="7"/>
      <c r="C683" s="7"/>
      <c r="D683" s="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2:38" ht="15.75">
      <c r="B684" s="7"/>
      <c r="C684" s="7"/>
      <c r="D684" s="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2:38" ht="15.75">
      <c r="B685" s="7"/>
      <c r="C685" s="7"/>
      <c r="D685" s="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2:38" ht="15.75">
      <c r="B686" s="7"/>
      <c r="C686" s="7"/>
      <c r="D686" s="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2:38" ht="15.75">
      <c r="B687" s="7"/>
      <c r="C687" s="7"/>
      <c r="D687" s="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2:38" ht="15.75">
      <c r="B688" s="7"/>
      <c r="C688" s="7"/>
      <c r="D688" s="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2:38" ht="15.75">
      <c r="B689" s="7"/>
      <c r="C689" s="7"/>
      <c r="D689" s="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2:38" ht="15.75">
      <c r="B690" s="7"/>
      <c r="C690" s="7"/>
      <c r="D690" s="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2:38" ht="15.75">
      <c r="B691" s="7"/>
      <c r="C691" s="7"/>
      <c r="D691" s="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2:38" ht="15.75">
      <c r="B692" s="7"/>
      <c r="C692" s="7"/>
      <c r="D692" s="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2:38" ht="15.75">
      <c r="B693" s="7"/>
      <c r="C693" s="7"/>
      <c r="D693" s="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2:38" ht="15.75">
      <c r="B694" s="7"/>
      <c r="C694" s="7"/>
      <c r="D694" s="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2:38" ht="15.75">
      <c r="B695" s="7"/>
      <c r="C695" s="7"/>
      <c r="D695" s="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2:38" ht="15.75">
      <c r="B696" s="7"/>
      <c r="C696" s="7"/>
      <c r="D696" s="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2:38" ht="15.75">
      <c r="B697" s="7"/>
      <c r="C697" s="7"/>
      <c r="D697" s="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2:38" ht="15.75">
      <c r="B698" s="7"/>
      <c r="C698" s="7"/>
      <c r="D698" s="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2:38" ht="15.75">
      <c r="B699" s="7"/>
      <c r="C699" s="7"/>
      <c r="D699" s="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2:38" ht="15.75">
      <c r="B700" s="7"/>
      <c r="C700" s="7"/>
      <c r="D700" s="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2:38" ht="15.75">
      <c r="B701" s="7"/>
      <c r="C701" s="7"/>
      <c r="D701" s="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2:38" ht="15.75">
      <c r="B702" s="7"/>
      <c r="C702" s="7"/>
      <c r="D702" s="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2:38" ht="15.75">
      <c r="B703" s="7"/>
      <c r="C703" s="7"/>
      <c r="D703" s="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2:38" ht="15.75">
      <c r="B704" s="7"/>
      <c r="C704" s="7"/>
      <c r="D704" s="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2:38" ht="15.75">
      <c r="B705" s="7"/>
      <c r="C705" s="7"/>
      <c r="D705" s="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2:38" ht="15.75">
      <c r="B706" s="7"/>
      <c r="C706" s="7"/>
      <c r="D706" s="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2:38" ht="15.75">
      <c r="B707" s="7"/>
      <c r="C707" s="7"/>
      <c r="D707" s="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2:38" ht="15.75">
      <c r="B708" s="7"/>
      <c r="C708" s="7"/>
      <c r="D708" s="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</sheetData>
  <sheetProtection/>
  <printOptions horizontalCentered="1"/>
  <pageMargins left="0.2362204724409449" right="0.4724409448818898" top="0.984251968503937" bottom="0.4724409448818898" header="0.31496062992125984" footer="0.2755905511811024"/>
  <pageSetup fitToHeight="1" fitToWidth="1" horizontalDpi="600" verticalDpi="600" orientation="landscape" paperSize="9" scale="32" r:id="rId1"/>
  <headerFooter>
    <oddHeader>&amp;C&amp;"Times New Roman,Félkövér"&amp;16Gémes Kupa 2016
Középfokú bajnokság családi kategória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"/>
  <sheetViews>
    <sheetView view="pageLayout" zoomScale="70" zoomScaleNormal="90" zoomScalePageLayoutView="70" workbookViewId="0" topLeftCell="A1">
      <selection activeCell="E1" sqref="D1:E1"/>
    </sheetView>
  </sheetViews>
  <sheetFormatPr defaultColWidth="9.140625" defaultRowHeight="12.75"/>
  <cols>
    <col min="2" max="2" width="20.00390625" style="0" customWidth="1"/>
    <col min="3" max="3" width="27.28125" style="0" customWidth="1"/>
    <col min="4" max="4" width="5.140625" style="0" bestFit="1" customWidth="1"/>
    <col min="5" max="6" width="4.00390625" style="0" bestFit="1" customWidth="1"/>
    <col min="7" max="7" width="3.7109375" style="0" bestFit="1" customWidth="1"/>
    <col min="8" max="8" width="7.00390625" style="0" customWidth="1"/>
    <col min="9" max="9" width="5.140625" style="0" bestFit="1" customWidth="1"/>
    <col min="10" max="11" width="3.7109375" style="0" bestFit="1" customWidth="1"/>
    <col min="12" max="12" width="6.8515625" style="0" customWidth="1"/>
    <col min="13" max="14" width="4.00390625" style="0" bestFit="1" customWidth="1"/>
    <col min="15" max="15" width="5.57421875" style="0" customWidth="1"/>
    <col min="16" max="16" width="5.421875" style="0" customWidth="1"/>
    <col min="17" max="17" width="3.7109375" style="0" bestFit="1" customWidth="1"/>
    <col min="18" max="18" width="5.140625" style="0" bestFit="1" customWidth="1"/>
    <col min="19" max="19" width="3.7109375" style="0" bestFit="1" customWidth="1"/>
    <col min="20" max="22" width="5.140625" style="0" bestFit="1" customWidth="1"/>
    <col min="23" max="23" width="4.140625" style="0" bestFit="1" customWidth="1"/>
    <col min="24" max="24" width="4.7109375" style="0" customWidth="1"/>
    <col min="25" max="25" width="5.421875" style="0" customWidth="1"/>
    <col min="26" max="26" width="3.7109375" style="0" bestFit="1" customWidth="1"/>
    <col min="27" max="27" width="7.140625" style="0" customWidth="1"/>
    <col min="28" max="28" width="6.00390625" style="0" customWidth="1"/>
    <col min="29" max="29" width="5.140625" style="0" bestFit="1" customWidth="1"/>
    <col min="30" max="30" width="4.421875" style="0" customWidth="1"/>
    <col min="31" max="31" width="5.140625" style="0" bestFit="1" customWidth="1"/>
    <col min="32" max="32" width="10.57421875" style="0" bestFit="1" customWidth="1"/>
    <col min="33" max="33" width="9.140625" style="0" bestFit="1" customWidth="1"/>
  </cols>
  <sheetData>
    <row r="1" spans="1:33" ht="121.5" thickBot="1">
      <c r="A1" s="36" t="s">
        <v>4</v>
      </c>
      <c r="B1" s="37" t="s">
        <v>5</v>
      </c>
      <c r="C1" s="37" t="s">
        <v>3</v>
      </c>
      <c r="D1" s="38" t="s">
        <v>43</v>
      </c>
      <c r="E1" s="38" t="s">
        <v>44</v>
      </c>
      <c r="F1" s="38" t="s">
        <v>45</v>
      </c>
      <c r="G1" s="38" t="s">
        <v>32</v>
      </c>
      <c r="H1" s="38" t="s">
        <v>46</v>
      </c>
      <c r="I1" s="38" t="s">
        <v>48</v>
      </c>
      <c r="J1" s="38" t="s">
        <v>49</v>
      </c>
      <c r="K1" s="38" t="s">
        <v>50</v>
      </c>
      <c r="L1" s="38" t="s">
        <v>51</v>
      </c>
      <c r="M1" s="38" t="s">
        <v>52</v>
      </c>
      <c r="N1" s="38" t="s">
        <v>30</v>
      </c>
      <c r="O1" s="38" t="s">
        <v>53</v>
      </c>
      <c r="P1" s="38" t="s">
        <v>54</v>
      </c>
      <c r="Q1" s="38" t="s">
        <v>31</v>
      </c>
      <c r="R1" s="38" t="s">
        <v>55</v>
      </c>
      <c r="S1" s="38" t="s">
        <v>56</v>
      </c>
      <c r="T1" s="38" t="s">
        <v>57</v>
      </c>
      <c r="U1" s="38" t="s">
        <v>58</v>
      </c>
      <c r="V1" s="38" t="s">
        <v>59</v>
      </c>
      <c r="W1" s="38" t="s">
        <v>60</v>
      </c>
      <c r="X1" s="38" t="s">
        <v>61</v>
      </c>
      <c r="Y1" s="38" t="s">
        <v>62</v>
      </c>
      <c r="Z1" s="38" t="s">
        <v>64</v>
      </c>
      <c r="AA1" s="38" t="s">
        <v>65</v>
      </c>
      <c r="AB1" s="38" t="s">
        <v>0</v>
      </c>
      <c r="AC1" s="39" t="s">
        <v>1</v>
      </c>
      <c r="AD1" s="39" t="s">
        <v>67</v>
      </c>
      <c r="AE1" s="39" t="s">
        <v>2</v>
      </c>
      <c r="AF1" s="40" t="s">
        <v>8</v>
      </c>
      <c r="AG1" s="66" t="s">
        <v>42</v>
      </c>
    </row>
    <row r="2" spans="1:33" ht="29.25" thickBot="1">
      <c r="A2" s="102"/>
      <c r="B2" s="103"/>
      <c r="C2" s="104"/>
      <c r="D2" s="105"/>
      <c r="E2" s="106"/>
      <c r="F2" s="106"/>
      <c r="G2" s="106"/>
      <c r="H2" s="107" t="s">
        <v>47</v>
      </c>
      <c r="I2" s="105"/>
      <c r="J2" s="108"/>
      <c r="K2" s="108"/>
      <c r="L2" s="105">
        <v>224</v>
      </c>
      <c r="M2" s="105"/>
      <c r="N2" s="109"/>
      <c r="O2" s="105" t="s">
        <v>63</v>
      </c>
      <c r="P2" s="105"/>
      <c r="Q2" s="105"/>
      <c r="R2" s="105"/>
      <c r="S2" s="105"/>
      <c r="T2" s="105"/>
      <c r="U2" s="105"/>
      <c r="V2" s="105"/>
      <c r="W2" s="105"/>
      <c r="X2" s="105" t="s">
        <v>33</v>
      </c>
      <c r="Y2" s="105">
        <v>195</v>
      </c>
      <c r="Z2" s="105"/>
      <c r="AA2" s="105"/>
      <c r="AB2" s="110" t="s">
        <v>66</v>
      </c>
      <c r="AC2" s="39"/>
      <c r="AD2" s="39"/>
      <c r="AE2" s="39"/>
      <c r="AF2" s="40"/>
      <c r="AG2" s="111"/>
    </row>
    <row r="3" spans="1:33" ht="57">
      <c r="A3" s="96" t="s">
        <v>6</v>
      </c>
      <c r="B3" s="97" t="s">
        <v>28</v>
      </c>
      <c r="C3" s="97" t="s">
        <v>29</v>
      </c>
      <c r="D3" s="98">
        <v>0</v>
      </c>
      <c r="E3" s="99">
        <v>0</v>
      </c>
      <c r="F3" s="99">
        <v>0</v>
      </c>
      <c r="G3" s="99">
        <v>0</v>
      </c>
      <c r="H3" s="98">
        <v>0</v>
      </c>
      <c r="I3" s="99">
        <v>0</v>
      </c>
      <c r="J3" s="99">
        <v>0</v>
      </c>
      <c r="K3" s="99">
        <v>0</v>
      </c>
      <c r="L3" s="98">
        <v>5</v>
      </c>
      <c r="M3" s="99">
        <v>0</v>
      </c>
      <c r="N3" s="99">
        <v>0</v>
      </c>
      <c r="O3" s="100">
        <v>20</v>
      </c>
      <c r="P3" s="99">
        <v>0</v>
      </c>
      <c r="Q3" s="99">
        <v>0</v>
      </c>
      <c r="R3" s="99">
        <v>0</v>
      </c>
      <c r="S3" s="99">
        <v>0</v>
      </c>
      <c r="T3" s="99">
        <v>0</v>
      </c>
      <c r="U3" s="99">
        <v>0</v>
      </c>
      <c r="V3" s="99">
        <v>0</v>
      </c>
      <c r="W3" s="99">
        <v>0</v>
      </c>
      <c r="X3" s="100">
        <v>0</v>
      </c>
      <c r="Y3" s="98">
        <v>0</v>
      </c>
      <c r="Z3" s="99">
        <v>0</v>
      </c>
      <c r="AA3" s="99">
        <v>0</v>
      </c>
      <c r="AB3" s="100">
        <v>0</v>
      </c>
      <c r="AC3" s="92">
        <f>SUM(D3:AA3)-O3-X3-H3-L3-Y3</f>
        <v>0</v>
      </c>
      <c r="AD3" s="92">
        <f>H3+L3+Y3</f>
        <v>5</v>
      </c>
      <c r="AE3" s="92">
        <f>O3+X3+AB3</f>
        <v>20</v>
      </c>
      <c r="AF3" s="93">
        <f>SUM(AC3:AE3)</f>
        <v>25</v>
      </c>
      <c r="AG3" s="101">
        <v>100.7</v>
      </c>
    </row>
    <row r="4" spans="1:33" ht="48.75" customHeight="1">
      <c r="A4" s="30" t="s">
        <v>10</v>
      </c>
      <c r="B4" s="45" t="s">
        <v>68</v>
      </c>
      <c r="C4" s="45" t="s">
        <v>69</v>
      </c>
      <c r="D4" s="77">
        <v>0</v>
      </c>
      <c r="E4" s="24">
        <v>0</v>
      </c>
      <c r="F4" s="24">
        <v>0</v>
      </c>
      <c r="G4" s="24">
        <v>0</v>
      </c>
      <c r="H4" s="77">
        <v>10</v>
      </c>
      <c r="I4" s="24">
        <v>0</v>
      </c>
      <c r="J4" s="24">
        <v>0</v>
      </c>
      <c r="K4" s="24">
        <v>0</v>
      </c>
      <c r="L4" s="77">
        <v>0</v>
      </c>
      <c r="M4" s="24">
        <v>0</v>
      </c>
      <c r="N4" s="24">
        <v>0</v>
      </c>
      <c r="O4" s="42">
        <v>6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42">
        <v>0</v>
      </c>
      <c r="Y4" s="77">
        <v>0</v>
      </c>
      <c r="Z4" s="24">
        <v>0</v>
      </c>
      <c r="AA4" s="24">
        <v>0</v>
      </c>
      <c r="AB4" s="25">
        <v>12</v>
      </c>
      <c r="AC4" s="31">
        <f aca="true" t="shared" si="0" ref="AC4:AC9">SUM(D4:AA4)-O4-X4-H4-L4-Y4</f>
        <v>0</v>
      </c>
      <c r="AD4" s="31">
        <f aca="true" t="shared" si="1" ref="AD4:AD9">H4+L4+Y4</f>
        <v>10</v>
      </c>
      <c r="AE4" s="31">
        <f aca="true" t="shared" si="2" ref="AE4:AE9">O4+X4+AB4</f>
        <v>18</v>
      </c>
      <c r="AF4" s="34">
        <f aca="true" t="shared" si="3" ref="AF4:AF9">SUM(AC4:AE4)</f>
        <v>28</v>
      </c>
      <c r="AG4" s="64"/>
    </row>
    <row r="5" spans="1:33" ht="57">
      <c r="A5" s="30" t="s">
        <v>7</v>
      </c>
      <c r="B5" s="46" t="s">
        <v>34</v>
      </c>
      <c r="C5" s="46" t="s">
        <v>35</v>
      </c>
      <c r="D5" s="77">
        <v>0</v>
      </c>
      <c r="E5" s="24">
        <v>0</v>
      </c>
      <c r="F5" s="24">
        <v>0</v>
      </c>
      <c r="G5" s="24">
        <v>0</v>
      </c>
      <c r="H5" s="77">
        <v>0</v>
      </c>
      <c r="I5" s="24">
        <v>0</v>
      </c>
      <c r="J5" s="24">
        <v>0</v>
      </c>
      <c r="K5" s="24">
        <v>0</v>
      </c>
      <c r="L5" s="77">
        <v>0</v>
      </c>
      <c r="M5" s="24">
        <v>0</v>
      </c>
      <c r="N5" s="24">
        <v>0</v>
      </c>
      <c r="O5" s="42">
        <v>12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42">
        <v>0</v>
      </c>
      <c r="Y5" s="77">
        <v>0</v>
      </c>
      <c r="Z5" s="24">
        <v>0</v>
      </c>
      <c r="AA5" s="24">
        <v>60</v>
      </c>
      <c r="AB5" s="25">
        <v>0</v>
      </c>
      <c r="AC5" s="31">
        <f t="shared" si="0"/>
        <v>60</v>
      </c>
      <c r="AD5" s="31">
        <f t="shared" si="1"/>
        <v>0</v>
      </c>
      <c r="AE5" s="31">
        <f t="shared" si="2"/>
        <v>12</v>
      </c>
      <c r="AF5" s="34">
        <f t="shared" si="3"/>
        <v>72</v>
      </c>
      <c r="AG5" s="65">
        <v>99.35</v>
      </c>
    </row>
    <row r="6" spans="1:33" ht="34.5" customHeight="1">
      <c r="A6" s="48" t="s">
        <v>12</v>
      </c>
      <c r="B6" s="46"/>
      <c r="C6" s="80" t="s">
        <v>70</v>
      </c>
      <c r="D6" s="78">
        <v>0</v>
      </c>
      <c r="E6" s="26">
        <v>0</v>
      </c>
      <c r="F6" s="26">
        <v>0</v>
      </c>
      <c r="G6" s="26">
        <v>0</v>
      </c>
      <c r="H6" s="78">
        <v>60</v>
      </c>
      <c r="I6" s="26">
        <v>0</v>
      </c>
      <c r="J6" s="26">
        <v>0</v>
      </c>
      <c r="K6" s="26">
        <v>0</v>
      </c>
      <c r="L6" s="78">
        <v>0</v>
      </c>
      <c r="M6" s="26">
        <v>0</v>
      </c>
      <c r="N6" s="26">
        <v>0</v>
      </c>
      <c r="O6" s="43">
        <v>26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43">
        <v>0</v>
      </c>
      <c r="Y6" s="78">
        <v>10</v>
      </c>
      <c r="Z6" s="26">
        <v>0</v>
      </c>
      <c r="AA6" s="26">
        <v>0</v>
      </c>
      <c r="AB6" s="27">
        <v>18</v>
      </c>
      <c r="AC6" s="31">
        <f t="shared" si="0"/>
        <v>0</v>
      </c>
      <c r="AD6" s="31">
        <f t="shared" si="1"/>
        <v>70</v>
      </c>
      <c r="AE6" s="31">
        <f t="shared" si="2"/>
        <v>44</v>
      </c>
      <c r="AF6" s="34">
        <f t="shared" si="3"/>
        <v>114</v>
      </c>
      <c r="AG6" s="64"/>
    </row>
    <row r="7" spans="1:33" ht="47.25" customHeight="1">
      <c r="A7" s="33" t="s">
        <v>13</v>
      </c>
      <c r="B7" s="51" t="s">
        <v>71</v>
      </c>
      <c r="C7" s="49" t="s">
        <v>72</v>
      </c>
      <c r="D7" s="79">
        <v>0</v>
      </c>
      <c r="E7" s="28">
        <v>0</v>
      </c>
      <c r="F7" s="28">
        <v>0</v>
      </c>
      <c r="G7" s="28">
        <v>0</v>
      </c>
      <c r="H7" s="79">
        <v>10</v>
      </c>
      <c r="I7" s="28">
        <v>0</v>
      </c>
      <c r="J7" s="28">
        <v>0</v>
      </c>
      <c r="K7" s="28">
        <v>0</v>
      </c>
      <c r="L7" s="79">
        <v>15</v>
      </c>
      <c r="M7" s="28">
        <v>0</v>
      </c>
      <c r="N7" s="28">
        <v>0</v>
      </c>
      <c r="O7" s="44">
        <v>20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60</v>
      </c>
      <c r="X7" s="44">
        <v>0</v>
      </c>
      <c r="Y7" s="79">
        <v>0</v>
      </c>
      <c r="Z7" s="28">
        <v>0</v>
      </c>
      <c r="AA7" s="28">
        <v>60</v>
      </c>
      <c r="AB7" s="29">
        <v>14</v>
      </c>
      <c r="AC7" s="31">
        <f t="shared" si="0"/>
        <v>120</v>
      </c>
      <c r="AD7" s="31">
        <f t="shared" si="1"/>
        <v>25</v>
      </c>
      <c r="AE7" s="31">
        <f t="shared" si="2"/>
        <v>34</v>
      </c>
      <c r="AF7" s="34">
        <f t="shared" si="3"/>
        <v>179</v>
      </c>
      <c r="AG7" s="65">
        <v>98</v>
      </c>
    </row>
    <row r="8" spans="1:38" ht="18.75" customHeight="1">
      <c r="A8" s="33" t="s">
        <v>14</v>
      </c>
      <c r="B8" s="32"/>
      <c r="C8" s="32" t="s">
        <v>39</v>
      </c>
      <c r="D8" s="79">
        <v>0</v>
      </c>
      <c r="E8" s="28">
        <v>0</v>
      </c>
      <c r="F8" s="28">
        <v>0</v>
      </c>
      <c r="G8" s="28">
        <v>0</v>
      </c>
      <c r="H8" s="79">
        <v>10</v>
      </c>
      <c r="I8" s="28">
        <v>0</v>
      </c>
      <c r="J8" s="28">
        <v>0</v>
      </c>
      <c r="K8" s="28">
        <v>0</v>
      </c>
      <c r="L8" s="79">
        <v>15</v>
      </c>
      <c r="M8" s="26">
        <v>0</v>
      </c>
      <c r="N8" s="28">
        <v>0</v>
      </c>
      <c r="O8" s="44">
        <v>20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60</v>
      </c>
      <c r="X8" s="44">
        <v>8</v>
      </c>
      <c r="Y8" s="79">
        <v>0</v>
      </c>
      <c r="Z8" s="28">
        <v>0</v>
      </c>
      <c r="AA8" s="28">
        <v>60</v>
      </c>
      <c r="AB8" s="29">
        <v>10</v>
      </c>
      <c r="AC8" s="31">
        <f t="shared" si="0"/>
        <v>120</v>
      </c>
      <c r="AD8" s="31">
        <f t="shared" si="1"/>
        <v>25</v>
      </c>
      <c r="AE8" s="31">
        <f t="shared" si="2"/>
        <v>38</v>
      </c>
      <c r="AF8" s="34">
        <f t="shared" si="3"/>
        <v>183</v>
      </c>
      <c r="AG8" s="64"/>
      <c r="AL8" s="112"/>
    </row>
    <row r="9" spans="1:33" ht="60">
      <c r="A9" s="33" t="s">
        <v>11</v>
      </c>
      <c r="B9" s="81" t="s">
        <v>73</v>
      </c>
      <c r="C9" s="82" t="s">
        <v>74</v>
      </c>
      <c r="D9" s="79">
        <v>0</v>
      </c>
      <c r="E9" s="28">
        <v>0</v>
      </c>
      <c r="F9" s="28">
        <v>0</v>
      </c>
      <c r="G9" s="28">
        <v>0</v>
      </c>
      <c r="H9" s="79">
        <v>0</v>
      </c>
      <c r="I9" s="28">
        <v>0</v>
      </c>
      <c r="J9" s="28">
        <v>0</v>
      </c>
      <c r="K9" s="28">
        <v>0</v>
      </c>
      <c r="L9" s="79">
        <v>60</v>
      </c>
      <c r="M9" s="28">
        <v>0</v>
      </c>
      <c r="N9" s="28">
        <v>0</v>
      </c>
      <c r="O9" s="44">
        <v>72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60</v>
      </c>
      <c r="V9" s="28">
        <v>0</v>
      </c>
      <c r="W9" s="28">
        <v>0</v>
      </c>
      <c r="X9" s="44">
        <v>0</v>
      </c>
      <c r="Y9" s="79">
        <v>60</v>
      </c>
      <c r="Z9" s="28">
        <v>0</v>
      </c>
      <c r="AA9" s="28">
        <v>60</v>
      </c>
      <c r="AB9" s="29">
        <v>10</v>
      </c>
      <c r="AC9" s="83">
        <f t="shared" si="0"/>
        <v>120</v>
      </c>
      <c r="AD9" s="83">
        <f t="shared" si="1"/>
        <v>120</v>
      </c>
      <c r="AE9" s="83">
        <f t="shared" si="2"/>
        <v>82</v>
      </c>
      <c r="AF9" s="84">
        <f t="shared" si="3"/>
        <v>322</v>
      </c>
      <c r="AG9" s="85"/>
    </row>
    <row r="10" spans="1:33" ht="15">
      <c r="A10" s="95" t="s">
        <v>9</v>
      </c>
      <c r="B10" s="51"/>
      <c r="C10" s="49" t="s">
        <v>75</v>
      </c>
      <c r="D10" s="78">
        <v>100</v>
      </c>
      <c r="E10" s="26">
        <v>60</v>
      </c>
      <c r="F10" s="26">
        <v>0</v>
      </c>
      <c r="G10" s="26">
        <v>0</v>
      </c>
      <c r="H10" s="78">
        <v>60</v>
      </c>
      <c r="I10" s="26">
        <v>0</v>
      </c>
      <c r="J10" s="26">
        <v>0</v>
      </c>
      <c r="K10" s="26">
        <v>0</v>
      </c>
      <c r="L10" s="78">
        <v>60</v>
      </c>
      <c r="M10" s="26">
        <v>0</v>
      </c>
      <c r="N10" s="26">
        <v>0</v>
      </c>
      <c r="O10" s="43">
        <v>6</v>
      </c>
      <c r="P10" s="26">
        <v>60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43">
        <v>0</v>
      </c>
      <c r="Y10" s="78">
        <v>60</v>
      </c>
      <c r="Z10" s="26">
        <v>0</v>
      </c>
      <c r="AA10" s="26">
        <v>60</v>
      </c>
      <c r="AB10" s="27">
        <v>0</v>
      </c>
      <c r="AC10" s="31">
        <f>SUM(E10:AA10)-O10-X10-H10-L10-Y10</f>
        <v>180</v>
      </c>
      <c r="AD10" s="31">
        <f>D10+H10+L10+Y10</f>
        <v>280</v>
      </c>
      <c r="AE10" s="31">
        <f>O10+X10+AB10</f>
        <v>6</v>
      </c>
      <c r="AF10" s="34">
        <f>SUM(AC10:AE10)</f>
        <v>466</v>
      </c>
      <c r="AG10" s="65"/>
    </row>
    <row r="11" spans="1:33" ht="60">
      <c r="A11" s="95" t="s">
        <v>18</v>
      </c>
      <c r="B11" s="51" t="s">
        <v>76</v>
      </c>
      <c r="C11" s="49" t="s">
        <v>77</v>
      </c>
      <c r="D11" s="78">
        <v>100</v>
      </c>
      <c r="E11" s="26">
        <v>0</v>
      </c>
      <c r="F11" s="26">
        <v>0</v>
      </c>
      <c r="G11" s="26">
        <v>0</v>
      </c>
      <c r="H11" s="78">
        <v>100</v>
      </c>
      <c r="I11" s="26">
        <v>0</v>
      </c>
      <c r="J11" s="26">
        <v>0</v>
      </c>
      <c r="K11" s="26">
        <v>0</v>
      </c>
      <c r="L11" s="78">
        <v>60</v>
      </c>
      <c r="M11" s="26">
        <v>60</v>
      </c>
      <c r="N11" s="26">
        <v>60</v>
      </c>
      <c r="O11" s="43">
        <v>64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43">
        <v>34</v>
      </c>
      <c r="Y11" s="78">
        <v>60</v>
      </c>
      <c r="Z11" s="26">
        <v>0</v>
      </c>
      <c r="AA11" s="26">
        <v>60</v>
      </c>
      <c r="AB11" s="27">
        <v>10</v>
      </c>
      <c r="AC11" s="31">
        <f>SUM(E11:AA11)-O11-X11-H11-L11-Y11</f>
        <v>180</v>
      </c>
      <c r="AD11" s="31">
        <f>D11+H11+L11+Y11</f>
        <v>320</v>
      </c>
      <c r="AE11" s="31">
        <f>O11+X11+AB11</f>
        <v>108</v>
      </c>
      <c r="AF11" s="34">
        <f>SUM(AC11:AE11)</f>
        <v>608</v>
      </c>
      <c r="AG11" s="65"/>
    </row>
    <row r="12" spans="1:33" ht="79.5" customHeight="1" thickBot="1">
      <c r="A12" s="86" t="s">
        <v>19</v>
      </c>
      <c r="B12" s="87" t="s">
        <v>78</v>
      </c>
      <c r="C12" s="88" t="s">
        <v>79</v>
      </c>
      <c r="D12" s="90">
        <v>100</v>
      </c>
      <c r="E12" s="89">
        <v>60</v>
      </c>
      <c r="F12" s="89">
        <v>60</v>
      </c>
      <c r="G12" s="89">
        <v>0</v>
      </c>
      <c r="H12" s="90">
        <v>5</v>
      </c>
      <c r="I12" s="89">
        <v>0</v>
      </c>
      <c r="J12" s="89">
        <v>0</v>
      </c>
      <c r="K12" s="89">
        <v>0</v>
      </c>
      <c r="L12" s="90">
        <v>100</v>
      </c>
      <c r="M12" s="89">
        <v>0</v>
      </c>
      <c r="N12" s="89">
        <v>0</v>
      </c>
      <c r="O12" s="91">
        <v>38</v>
      </c>
      <c r="P12" s="89">
        <v>60</v>
      </c>
      <c r="Q12" s="89">
        <v>0</v>
      </c>
      <c r="R12" s="89">
        <v>0</v>
      </c>
      <c r="S12" s="89">
        <v>0</v>
      </c>
      <c r="T12" s="89">
        <v>100</v>
      </c>
      <c r="U12" s="89">
        <v>100</v>
      </c>
      <c r="V12" s="89">
        <v>100</v>
      </c>
      <c r="W12" s="89">
        <v>0</v>
      </c>
      <c r="X12" s="91">
        <v>0</v>
      </c>
      <c r="Y12" s="90">
        <v>15</v>
      </c>
      <c r="Z12" s="89">
        <v>0</v>
      </c>
      <c r="AA12" s="89">
        <v>100</v>
      </c>
      <c r="AB12" s="91">
        <v>0</v>
      </c>
      <c r="AC12" s="50">
        <f>SUM(E12:AA12)-O12-X12-H12-L12-Y12</f>
        <v>580</v>
      </c>
      <c r="AD12" s="50">
        <f>D12+H12+L12+Y12</f>
        <v>220</v>
      </c>
      <c r="AE12" s="50">
        <f>O12+X12+AB12</f>
        <v>38</v>
      </c>
      <c r="AF12" s="35">
        <f>SUM(AC12:AE12)</f>
        <v>838</v>
      </c>
      <c r="AG12" s="94"/>
    </row>
  </sheetData>
  <sheetProtection/>
  <printOptions/>
  <pageMargins left="0.7" right="0.7" top="0.75" bottom="0.75" header="0.3" footer="0.3"/>
  <pageSetup horizontalDpi="600" verticalDpi="600" orientation="landscape" paperSize="9" scale="63" r:id="rId1"/>
  <headerFooter>
    <oddHeader>&amp;C&amp;"Times New Roman,Félkövér"&amp;16Gémes Kupa 2016
Alapfokú bajnokság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2016-06-07T22:27:44Z</cp:lastPrinted>
  <dcterms:created xsi:type="dcterms:W3CDTF">2001-03-10T07:36:05Z</dcterms:created>
  <dcterms:modified xsi:type="dcterms:W3CDTF">2016-10-01T15:15:20Z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EmailSubject">
    <vt:lpwstr>Köztársaság Kupa eredménye</vt:lpwstr>
  </property>
  <property fmtid="{D5CDD505-2E9C-101B-9397-08002B2CF9AE}" pid="4" name="_AuthorEmail">
    <vt:lpwstr>BorsosG@bkv.hu</vt:lpwstr>
  </property>
  <property fmtid="{D5CDD505-2E9C-101B-9397-08002B2CF9AE}" pid="5" name="_AuthorEmailDisplayName">
    <vt:lpwstr>Borsos Gábor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